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AppData\Local\Temp\Tandan JSC\files\"/>
    </mc:Choice>
  </mc:AlternateContent>
  <bookViews>
    <workbookView xWindow="-105" yWindow="-105" windowWidth="23250" windowHeight="12450" firstSheet="1" activeTab="1"/>
  </bookViews>
  <sheets>
    <sheet name="foxz" sheetId="2" state="veryHidden" r:id="rId1"/>
    <sheet name="TK DT" sheetId="1" r:id="rId2"/>
  </sheets>
  <definedNames>
    <definedName name="_xlnm._FilterDatabase" localSheetId="1" hidden="1">'TK DT'!$A$5:$S$66</definedName>
    <definedName name="LoaiDoiTuongSuDung">#REF!</definedName>
    <definedName name="LoaiMucDichSuDungDat">#REF!</definedName>
    <definedName name="LoaiNguonGocSuDung">#REF!</definedName>
    <definedName name="_xlnm.Print_Titles" localSheetId="1">'TK DT'!$3:$5</definedName>
    <definedName name="vs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 l="1"/>
  <c r="O10" i="1"/>
  <c r="O12" i="1"/>
  <c r="O13" i="1"/>
  <c r="O14" i="1"/>
  <c r="O15" i="1"/>
  <c r="O16" i="1"/>
  <c r="O17" i="1"/>
  <c r="O18" i="1"/>
  <c r="O19" i="1"/>
  <c r="O20" i="1"/>
  <c r="O21" i="1"/>
  <c r="O22" i="1"/>
  <c r="O23" i="1"/>
  <c r="O24" i="1"/>
  <c r="O25" i="1"/>
  <c r="O26" i="1"/>
  <c r="O27" i="1"/>
  <c r="O28" i="1"/>
  <c r="O29" i="1"/>
  <c r="O30" i="1"/>
  <c r="O31" i="1"/>
  <c r="O32" i="1"/>
  <c r="O33" i="1"/>
  <c r="O35" i="1"/>
  <c r="O36" i="1"/>
  <c r="O37" i="1"/>
  <c r="O38" i="1"/>
  <c r="O40" i="1"/>
  <c r="O41" i="1"/>
  <c r="O42" i="1"/>
  <c r="O43" i="1"/>
  <c r="O44" i="1"/>
  <c r="O45" i="1"/>
  <c r="O46" i="1"/>
  <c r="O47" i="1"/>
  <c r="O48" i="1"/>
  <c r="O53" i="1"/>
  <c r="O56" i="1"/>
  <c r="O59" i="1"/>
  <c r="O60" i="1"/>
  <c r="O61" i="1"/>
  <c r="O62" i="1"/>
  <c r="O7" i="1"/>
  <c r="O8" i="1"/>
  <c r="O6" i="1"/>
  <c r="N6" i="1"/>
  <c r="N7" i="1"/>
  <c r="N8" i="1"/>
  <c r="N9" i="1"/>
  <c r="N10" i="1"/>
  <c r="N12" i="1"/>
  <c r="N13" i="1"/>
  <c r="N14" i="1"/>
  <c r="N15" i="1"/>
  <c r="N16" i="1"/>
  <c r="N17" i="1"/>
  <c r="N18" i="1"/>
  <c r="N19" i="1"/>
  <c r="N20" i="1"/>
  <c r="N21" i="1"/>
  <c r="N22" i="1"/>
  <c r="N23" i="1"/>
  <c r="N24" i="1"/>
  <c r="N25" i="1"/>
  <c r="N26" i="1"/>
  <c r="N27" i="1"/>
  <c r="N28" i="1"/>
  <c r="N29" i="1"/>
  <c r="N30" i="1"/>
  <c r="N31" i="1"/>
  <c r="N32" i="1"/>
  <c r="N33" i="1"/>
  <c r="N35" i="1"/>
  <c r="N36" i="1"/>
  <c r="N37" i="1"/>
  <c r="N38" i="1"/>
  <c r="N40" i="1"/>
  <c r="N41" i="1"/>
  <c r="N42" i="1"/>
  <c r="N43" i="1"/>
  <c r="N44" i="1"/>
  <c r="N45" i="1"/>
  <c r="N46" i="1"/>
  <c r="N47" i="1"/>
  <c r="N48" i="1"/>
  <c r="N53" i="1"/>
  <c r="N56" i="1"/>
  <c r="N59" i="1"/>
  <c r="N60" i="1"/>
  <c r="N61" i="1"/>
  <c r="N62" i="1"/>
  <c r="M64" i="1" l="1"/>
  <c r="M63" i="1"/>
  <c r="L58" i="1"/>
  <c r="L57" i="1"/>
  <c r="L54" i="1"/>
  <c r="M39" i="1"/>
  <c r="L55" i="1"/>
  <c r="L50" i="1"/>
  <c r="L51" i="1"/>
  <c r="L52" i="1"/>
  <c r="L49" i="1"/>
  <c r="L34" i="1"/>
  <c r="F65" i="1"/>
  <c r="L11" i="1"/>
  <c r="O49" i="1" l="1"/>
  <c r="N49" i="1"/>
  <c r="O51" i="1"/>
  <c r="N51" i="1"/>
  <c r="O55" i="1"/>
  <c r="N55" i="1"/>
  <c r="O54" i="1"/>
  <c r="N54" i="1"/>
  <c r="O58" i="1"/>
  <c r="N58" i="1"/>
  <c r="O64" i="1"/>
  <c r="N64" i="1"/>
  <c r="O11" i="1"/>
  <c r="N11" i="1"/>
  <c r="N34" i="1"/>
  <c r="O34" i="1"/>
  <c r="N52" i="1"/>
  <c r="O52" i="1"/>
  <c r="N50" i="1"/>
  <c r="O50" i="1"/>
  <c r="O39" i="1"/>
  <c r="N39" i="1"/>
  <c r="O57" i="1"/>
  <c r="N57" i="1"/>
  <c r="O63" i="1"/>
  <c r="N63" i="1"/>
  <c r="M65" i="1"/>
  <c r="L65" i="1"/>
  <c r="O65" i="1"/>
  <c r="N65" i="1" l="1"/>
</calcChain>
</file>

<file path=xl/sharedStrings.xml><?xml version="1.0" encoding="utf-8"?>
<sst xmlns="http://schemas.openxmlformats.org/spreadsheetml/2006/main" count="182" uniqueCount="82">
  <si>
    <t>Ghi chú</t>
  </si>
  <si>
    <t>STT</t>
  </si>
  <si>
    <t>Thông tin thửa đất
 theo BĐ ĐC</t>
  </si>
  <si>
    <t>Thông tin thửa đất
 theo GCN, HSĐC</t>
  </si>
  <si>
    <t>Loại 
đất</t>
  </si>
  <si>
    <t>Diện tích thu hồi (m2)</t>
  </si>
  <si>
    <t xml:space="preserve">Số 
Tờ </t>
  </si>
  <si>
    <t>Số
 thửa</t>
  </si>
  <si>
    <t>DT 
thửa (m2)</t>
  </si>
  <si>
    <t>Đất UB</t>
  </si>
  <si>
    <t>Tổng DT
 thu hồi</t>
  </si>
  <si>
    <t>LUC</t>
  </si>
  <si>
    <t>Tổng</t>
  </si>
  <si>
    <t>Địa chỉ</t>
  </si>
  <si>
    <t>Họ và tên
 chủ sử dụng</t>
  </si>
  <si>
    <t>`</t>
  </si>
  <si>
    <t>An Liễu</t>
  </si>
  <si>
    <t>Lê Văn Điều</t>
  </si>
  <si>
    <t>Tạ Văn Hợp</t>
  </si>
  <si>
    <t>Vũ Thị Cử</t>
  </si>
  <si>
    <t>Nguyễn Văn Hữu</t>
  </si>
  <si>
    <t>Phạm Quang Vượng</t>
  </si>
  <si>
    <t>Nguyễn Hồng Hải</t>
  </si>
  <si>
    <t>Nguyễn Đình Hoạch</t>
  </si>
  <si>
    <t>Nguyễn Xuân Nguyên</t>
  </si>
  <si>
    <t>Nguyễn Tuấn Sâm</t>
  </si>
  <si>
    <t>Nguyễn Thị Thao</t>
  </si>
  <si>
    <t>DT ngoài chỉ giới</t>
  </si>
  <si>
    <t>Chu Thị Thắm</t>
  </si>
  <si>
    <t>Nguyễn Thị Sừ</t>
  </si>
  <si>
    <t>Diêm Thị Mạnh</t>
  </si>
  <si>
    <t>Diêm Đăng Quân</t>
  </si>
  <si>
    <t>DT 
được giao
(m2)</t>
  </si>
  <si>
    <t>Nguyễn Tuấn Phương</t>
  </si>
  <si>
    <t>BHK</t>
  </si>
  <si>
    <t>Diêm Đăng Dũng</t>
  </si>
  <si>
    <t>Nguyễn Thị Vân</t>
  </si>
  <si>
    <t>1. Nguyễn Thị Xuân- con
2. Nguyễn Tuấn Sâm- con
3. Nguyễn Thị Kim Thảo- con
Là hàng thừa kế của ông Nguyễn Tuấn Lợi và bà Phạm Thị Được</t>
  </si>
  <si>
    <t>Nguyễn Thị Lắm</t>
  </si>
  <si>
    <t>Ngô Thị Hân</t>
  </si>
  <si>
    <t>Khoán thầu</t>
  </si>
  <si>
    <t>115/2</t>
  </si>
  <si>
    <t>Nguyễn Tuấn  Giang</t>
  </si>
  <si>
    <t>123/1</t>
  </si>
  <si>
    <t>Vũ Thị Biển</t>
  </si>
  <si>
    <t>BCS</t>
  </si>
  <si>
    <t>UBND xã</t>
  </si>
  <si>
    <t>Dương Thị Tính</t>
  </si>
  <si>
    <t>1. Tạ Thị Thìn - con
2. Tạ Văn Chiến- con
3. Tạ Thị Trường- con
4. Tạ Thị Chuyên- con
5. Tạ Thị Thuận- con
Là hàng thừa kế của ông Tạ Văn Trận và bà Nguyễn Thị Mậu- chết</t>
  </si>
  <si>
    <t>1. Phạm Ngọc Trung- con
2. Phạm Ngọc Tâm- con
3. Phạm Ngọc Tuấn- con
4. Phạm Ngọc Tính- con
Là hàng thừa kế của ông Phạm Ngọc Thành và bà Tạ Thị Thinh</t>
  </si>
  <si>
    <t>1. Hoàng Thị Thịnh- vợ
2. Nguyễn Văn Khương- con
3. Nguyễn Thị Hương- con
4. Nguyễn Văn Hùng-con
5. Nguyễn Văn Mạnh- con
Là hàng thừa kế của ông Nguyễn Văn Chiện</t>
  </si>
  <si>
    <t>1. Nguyễn Thị Thanh- vợ
2. Tạ Thị Hoa- con
3. Tạ Thị Mai- con
4. Tạ Đình Hoàng- con
Là hàng thừa kế của ông Tạ Văn Hòa</t>
  </si>
  <si>
    <t>Chưa được cấp</t>
  </si>
  <si>
    <t>Phạm Văn Tuấn
Nguyễn Thị Lý - vợ</t>
  </si>
  <si>
    <t>QĐ 1237 ngày 15/11/2027 (STT282)</t>
  </si>
  <si>
    <t>QĐ 1237 ngày 15/11/2027 (STT320)</t>
  </si>
  <si>
    <t>QĐ 1237 ngày 15/11/2027 (STT285)</t>
  </si>
  <si>
    <t>95/2</t>
  </si>
  <si>
    <t>chưa ký khoán thầu</t>
  </si>
  <si>
    <t>Nguyễn Thị Thắng
Diêm Đăng Cát</t>
  </si>
  <si>
    <t>QĐ số 1237 ngày 15/11/2027 (STT314)</t>
  </si>
  <si>
    <t>QĐ số 92 ngày 18/01/2006 (STT 17)</t>
  </si>
  <si>
    <t>QĐ số 92 ngày 18/01/2006 (STT 49)</t>
  </si>
  <si>
    <t>QĐ số 92 ngày 18/01/2006 (STT 12)</t>
  </si>
  <si>
    <t>QĐ số 92 ngày 18/01/2006 (STT 2)</t>
  </si>
  <si>
    <t>QĐ số 92 ngày 18/01/2006 (STT 34)</t>
  </si>
  <si>
    <t>QĐ số 92 ngày 18/01/2006 (STT 10)</t>
  </si>
  <si>
    <t>QĐ số 92 ngày 18/01/2006 (STT 16)</t>
  </si>
  <si>
    <t>QĐ 1237 ngày 15/11/2027 (STT 289)</t>
  </si>
  <si>
    <t>QĐ số 92 ngày 18/01/2006 ( STT 13)</t>
  </si>
  <si>
    <t>QĐ số 92 ngày 18/01/2006 (STT 27) sau dồn đổi vào thửa 27, tờ 54 còn 217m2</t>
  </si>
  <si>
    <t>QĐ số 92 ngày 18/01/2006 (STT 57)</t>
  </si>
  <si>
    <t>QĐ số 92 ngày 18/01/2006 (STT 58)</t>
  </si>
  <si>
    <t>QĐ số 92 ngày 18/01/2006 (STT 20)</t>
  </si>
  <si>
    <t>QĐ số 92 ngày 18/01/2006 (STT 31)</t>
  </si>
  <si>
    <t>QĐ số 92 ngày 18/01/2006 (STT 18)</t>
  </si>
  <si>
    <t>QĐ số 92 ngày 18/01/2006 (STT 21)</t>
  </si>
  <si>
    <t>Nguyễn Đình Công
Trần Thị Vân</t>
  </si>
  <si>
    <t>Đất giao cho hộ</t>
  </si>
  <si>
    <t>QĐ số 92 ngày 18/01/2006 (STT 32)</t>
  </si>
  <si>
    <t>BẢNG THỐNG KÊ DIỆN TÍCH, LOẠI ĐẤT, CHỦ SỬ DỤNG ĐẤT THU HỒI THỰC HIỆN DỰ ÁN: KHU CÔNG NGHIỆP PHÚC SƠN (ĐẦU TƯ XÂY DỰNG VÀ KINH DOANH KẾT CẤU HẠ TẦNG KHU CÔNG NGHIỆP PHÚC SƠN), HUYỆN TÂN YÊN TỈNH BẮC GIANG
TẠI THÔN AN LIỄU, XÃ LAM CỐT - ĐỢT 1</t>
  </si>
  <si>
    <t>(Kèm theo Thông báo số: 116/TB-UBND ngày 22/4/2024 của Uỷ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</si>
</sst>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1010000]d/m/yy;@"/>
  </numFmts>
  <fonts count="18">
    <font>
      <sz val="11"/>
      <color theme="1"/>
      <name val="Calibri"/>
      <family val="2"/>
      <scheme val="minor"/>
    </font>
    <font>
      <sz val="11"/>
      <color theme="1"/>
      <name val="Calibri"/>
      <family val="2"/>
      <scheme val="minor"/>
    </font>
    <font>
      <i/>
      <sz val="12"/>
      <color theme="1"/>
      <name val="Times New Roman"/>
      <family val="1"/>
    </font>
    <font>
      <sz val="12"/>
      <name val=".VnArial"/>
      <family val="2"/>
    </font>
    <font>
      <sz val="11"/>
      <color indexed="8"/>
      <name val="Calibri"/>
      <family val="2"/>
    </font>
    <font>
      <sz val="10"/>
      <color indexed="8"/>
      <name val="Arial"/>
      <family val="2"/>
    </font>
    <font>
      <b/>
      <sz val="11"/>
      <name val="Times New Roman"/>
      <family val="1"/>
    </font>
    <font>
      <b/>
      <sz val="13"/>
      <color theme="1"/>
      <name val="Times New Roman"/>
      <family val="1"/>
      <charset val="163"/>
    </font>
    <font>
      <sz val="13"/>
      <color theme="1"/>
      <name val="Times New Roman"/>
      <family val="1"/>
    </font>
    <font>
      <sz val="13"/>
      <color theme="1"/>
      <name val="Calibri"/>
      <family val="2"/>
      <scheme val="minor"/>
    </font>
    <font>
      <b/>
      <i/>
      <sz val="13"/>
      <name val="Times New Roman"/>
      <family val="1"/>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b/>
      <sz val="14"/>
      <color theme="1"/>
      <name val="Times New Roman"/>
      <family val="1"/>
    </font>
    <font>
      <sz val="11.5"/>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style="thin">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top style="thin">
        <color auto="1"/>
      </top>
      <bottom style="thin">
        <color auto="1"/>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5" fillId="0" borderId="0"/>
    <xf numFmtId="43" fontId="3" fillId="0" borderId="0" applyFont="0" applyFill="0" applyBorder="0" applyAlignment="0" applyProtection="0"/>
    <xf numFmtId="0" fontId="5" fillId="0" borderId="0"/>
  </cellStyleXfs>
  <cellXfs count="97">
    <xf numFmtId="0" fontId="0" fillId="0" borderId="0" xfId="0"/>
    <xf numFmtId="0" fontId="8" fillId="0" borderId="0" xfId="0" applyFont="1" applyAlignment="1">
      <alignment vertical="center"/>
    </xf>
    <xf numFmtId="0" fontId="9" fillId="0" borderId="0" xfId="0" applyFont="1"/>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center" vertical="center"/>
    </xf>
    <xf numFmtId="164" fontId="8" fillId="0" borderId="0" xfId="0" applyNumberFormat="1" applyFont="1" applyAlignment="1">
      <alignment vertical="center"/>
    </xf>
    <xf numFmtId="165" fontId="12" fillId="0" borderId="1" xfId="1" applyNumberFormat="1" applyFont="1" applyBorder="1" applyAlignment="1">
      <alignment horizontal="center" vertical="center"/>
    </xf>
    <xf numFmtId="0" fontId="8" fillId="3" borderId="0" xfId="0" applyFont="1" applyFill="1" applyAlignment="1">
      <alignment vertical="center"/>
    </xf>
    <xf numFmtId="165" fontId="11" fillId="0" borderId="1" xfId="0" applyNumberFormat="1" applyFont="1" applyBorder="1" applyAlignment="1">
      <alignment horizontal="center" vertical="center"/>
    </xf>
    <xf numFmtId="0" fontId="14" fillId="3" borderId="2" xfId="0" applyFont="1" applyFill="1" applyBorder="1" applyAlignment="1">
      <alignment horizontal="left" vertical="center" wrapText="1"/>
    </xf>
    <xf numFmtId="0" fontId="15" fillId="3" borderId="8" xfId="0" applyFont="1" applyFill="1" applyBorder="1" applyAlignment="1">
      <alignment horizontal="center" vertical="center"/>
    </xf>
    <xf numFmtId="165" fontId="15" fillId="3" borderId="8" xfId="0" applyNumberFormat="1" applyFont="1" applyFill="1" applyBorder="1" applyAlignment="1">
      <alignment horizontal="center" vertical="center"/>
    </xf>
    <xf numFmtId="0" fontId="15" fillId="3" borderId="2" xfId="0" applyFont="1" applyFill="1" applyBorder="1" applyAlignment="1">
      <alignment horizontal="center" vertical="center"/>
    </xf>
    <xf numFmtId="165" fontId="15" fillId="3" borderId="2" xfId="0" applyNumberFormat="1" applyFont="1" applyFill="1" applyBorder="1" applyAlignment="1">
      <alignment horizontal="center" vertical="center"/>
    </xf>
    <xf numFmtId="0" fontId="15" fillId="3" borderId="2" xfId="0" applyFont="1" applyFill="1" applyBorder="1" applyAlignment="1">
      <alignment vertical="center"/>
    </xf>
    <xf numFmtId="165" fontId="15" fillId="3" borderId="2" xfId="1" applyNumberFormat="1" applyFont="1" applyFill="1" applyBorder="1" applyAlignment="1">
      <alignment horizontal="center" vertical="center"/>
    </xf>
    <xf numFmtId="3" fontId="15" fillId="3" borderId="2" xfId="1" applyNumberFormat="1" applyFont="1" applyFill="1" applyBorder="1" applyAlignment="1">
      <alignment horizontal="center" vertical="center"/>
    </xf>
    <xf numFmtId="0" fontId="15" fillId="3" borderId="2" xfId="0" applyFont="1" applyFill="1" applyBorder="1" applyAlignment="1">
      <alignment vertical="center" wrapText="1"/>
    </xf>
    <xf numFmtId="3" fontId="15" fillId="3" borderId="2" xfId="0" applyNumberFormat="1" applyFont="1" applyFill="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165" fontId="15" fillId="0" borderId="2" xfId="0" applyNumberFormat="1" applyFont="1" applyBorder="1" applyAlignment="1">
      <alignment horizontal="center" vertical="center"/>
    </xf>
    <xf numFmtId="166" fontId="15" fillId="3" borderId="2" xfId="1" applyNumberFormat="1" applyFont="1" applyFill="1" applyBorder="1" applyAlignment="1">
      <alignment horizontal="center" vertical="center"/>
    </xf>
    <xf numFmtId="0" fontId="15" fillId="3" borderId="9" xfId="0" applyFont="1" applyFill="1" applyBorder="1" applyAlignment="1">
      <alignment horizontal="center" vertical="center"/>
    </xf>
    <xf numFmtId="165" fontId="15" fillId="3" borderId="9" xfId="1" applyNumberFormat="1" applyFont="1" applyFill="1" applyBorder="1" applyAlignment="1">
      <alignment horizontal="center" vertical="center"/>
    </xf>
    <xf numFmtId="3" fontId="15" fillId="3" borderId="9" xfId="1" applyNumberFormat="1" applyFont="1" applyFill="1" applyBorder="1" applyAlignment="1">
      <alignment horizontal="center" vertical="center"/>
    </xf>
    <xf numFmtId="165" fontId="11" fillId="0" borderId="1" xfId="0" applyNumberFormat="1" applyFont="1" applyBorder="1" applyAlignment="1">
      <alignment horizontal="left" vertical="center" wrapText="1"/>
    </xf>
    <xf numFmtId="0" fontId="8" fillId="0" borderId="0" xfId="0" applyFont="1" applyAlignment="1">
      <alignment horizontal="left" vertical="center" wrapText="1"/>
    </xf>
    <xf numFmtId="0" fontId="14" fillId="3" borderId="9" xfId="0" applyFont="1" applyFill="1" applyBorder="1" applyAlignment="1">
      <alignment horizontal="left" vertical="center" wrapText="1"/>
    </xf>
    <xf numFmtId="0" fontId="15" fillId="3" borderId="2" xfId="0" applyFont="1" applyFill="1" applyBorder="1" applyAlignment="1">
      <alignment horizontal="center" vertical="center"/>
    </xf>
    <xf numFmtId="0" fontId="15" fillId="3" borderId="2" xfId="0" applyFont="1" applyFill="1" applyBorder="1" applyAlignment="1">
      <alignment vertical="center" wrapText="1"/>
    </xf>
    <xf numFmtId="3" fontId="15" fillId="3" borderId="2" xfId="1" applyNumberFormat="1" applyFont="1" applyFill="1" applyBorder="1" applyAlignment="1">
      <alignment horizontal="center" vertical="center"/>
    </xf>
    <xf numFmtId="0" fontId="15" fillId="3" borderId="2" xfId="1"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165" fontId="15" fillId="3" borderId="9"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165" fontId="15" fillId="0" borderId="2" xfId="1" applyNumberFormat="1" applyFont="1" applyFill="1" applyBorder="1" applyAlignment="1">
      <alignment horizontal="center" vertical="center"/>
    </xf>
    <xf numFmtId="3" fontId="15" fillId="0" borderId="2" xfId="1" applyNumberFormat="1" applyFont="1" applyFill="1" applyBorder="1" applyAlignment="1">
      <alignment horizontal="center" vertical="center"/>
    </xf>
    <xf numFmtId="165" fontId="15" fillId="0" borderId="9" xfId="1" applyNumberFormat="1" applyFont="1" applyFill="1" applyBorder="1" applyAlignment="1">
      <alignment horizontal="center" vertical="center"/>
    </xf>
    <xf numFmtId="0" fontId="14" fillId="0" borderId="2" xfId="0" applyFont="1" applyFill="1" applyBorder="1" applyAlignment="1">
      <alignment horizontal="left" vertical="center" wrapText="1"/>
    </xf>
    <xf numFmtId="165" fontId="15" fillId="0" borderId="9" xfId="0" applyNumberFormat="1" applyFont="1" applyFill="1" applyBorder="1" applyAlignment="1">
      <alignment horizontal="center" vertical="center"/>
    </xf>
    <xf numFmtId="0" fontId="8" fillId="3" borderId="7" xfId="0" applyFont="1" applyFill="1" applyBorder="1" applyAlignment="1">
      <alignment vertical="center"/>
    </xf>
    <xf numFmtId="0" fontId="15" fillId="3" borderId="2" xfId="0" applyFont="1" applyFill="1" applyBorder="1" applyAlignment="1">
      <alignment horizontal="center" vertical="center"/>
    </xf>
    <xf numFmtId="3" fontId="15" fillId="3" borderId="2" xfId="1" applyNumberFormat="1" applyFont="1" applyFill="1" applyBorder="1" applyAlignment="1">
      <alignment horizontal="center" vertical="center"/>
    </xf>
    <xf numFmtId="3" fontId="15" fillId="3" borderId="2" xfId="0" applyNumberFormat="1" applyFont="1" applyFill="1" applyBorder="1" applyAlignment="1">
      <alignment horizontal="center" vertical="center"/>
    </xf>
    <xf numFmtId="0" fontId="8" fillId="4" borderId="0" xfId="0" applyFont="1" applyFill="1" applyAlignment="1">
      <alignment vertical="center"/>
    </xf>
    <xf numFmtId="164" fontId="6" fillId="2" borderId="3"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3" fontId="15" fillId="3" borderId="2" xfId="1" applyNumberFormat="1" applyFont="1" applyFill="1" applyBorder="1" applyAlignment="1">
      <alignment horizontal="center" vertical="center"/>
    </xf>
    <xf numFmtId="3" fontId="15" fillId="0" borderId="2" xfId="0" applyNumberFormat="1" applyFont="1" applyBorder="1" applyAlignment="1">
      <alignment horizontal="center" vertical="center"/>
    </xf>
    <xf numFmtId="0" fontId="17" fillId="3" borderId="2" xfId="0" applyFont="1" applyFill="1" applyBorder="1" applyAlignment="1">
      <alignment vertical="center" wrapText="1"/>
    </xf>
    <xf numFmtId="165" fontId="13" fillId="3" borderId="2" xfId="1" applyNumberFormat="1" applyFont="1" applyFill="1" applyBorder="1" applyAlignment="1">
      <alignment horizontal="center" vertical="center"/>
    </xf>
    <xf numFmtId="3" fontId="13" fillId="0" borderId="2" xfId="0" applyNumberFormat="1" applyFont="1" applyBorder="1" applyAlignment="1">
      <alignment horizontal="center" vertical="center"/>
    </xf>
    <xf numFmtId="165" fontId="13" fillId="3" borderId="2" xfId="0" applyNumberFormat="1" applyFont="1" applyFill="1" applyBorder="1" applyAlignment="1">
      <alignment horizontal="center" vertical="center"/>
    </xf>
    <xf numFmtId="0" fontId="15" fillId="3" borderId="8"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vertical="center" wrapText="1"/>
    </xf>
    <xf numFmtId="0" fontId="13"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43" fontId="7" fillId="0" borderId="0" xfId="1" applyFont="1" applyBorder="1" applyAlignment="1">
      <alignment horizontal="center" wrapText="1"/>
    </xf>
    <xf numFmtId="0" fontId="2" fillId="0" borderId="13" xfId="0" applyFont="1" applyBorder="1" applyAlignment="1">
      <alignment horizontal="center" vertical="center"/>
    </xf>
    <xf numFmtId="1" fontId="6" fillId="2" borderId="4"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6" xfId="2" applyFont="1" applyFill="1" applyBorder="1" applyAlignment="1">
      <alignment horizontal="center" vertical="center" wrapText="1"/>
    </xf>
    <xf numFmtId="165" fontId="16" fillId="0" borderId="1" xfId="0" applyNumberFormat="1" applyFont="1" applyBorder="1" applyAlignment="1">
      <alignment horizontal="center" vertical="center"/>
    </xf>
    <xf numFmtId="0" fontId="15" fillId="3" borderId="9" xfId="0" applyFont="1" applyFill="1" applyBorder="1" applyAlignment="1">
      <alignment horizontal="center" vertical="center"/>
    </xf>
    <xf numFmtId="0" fontId="15" fillId="3" borderId="9" xfId="0" applyFont="1" applyFill="1" applyBorder="1" applyAlignment="1">
      <alignment vertical="center" wrapText="1"/>
    </xf>
    <xf numFmtId="3" fontId="15" fillId="3" borderId="2" xfId="1" applyNumberFormat="1" applyFont="1" applyFill="1" applyBorder="1" applyAlignment="1">
      <alignment horizontal="center" vertical="center"/>
    </xf>
    <xf numFmtId="0" fontId="14" fillId="3" borderId="2" xfId="0" applyFont="1" applyFill="1" applyBorder="1" applyAlignment="1">
      <alignment horizontal="left" vertical="center" wrapText="1"/>
    </xf>
    <xf numFmtId="3" fontId="15" fillId="3" borderId="10" xfId="1" applyNumberFormat="1" applyFont="1" applyFill="1" applyBorder="1" applyAlignment="1">
      <alignment horizontal="center" vertical="center"/>
    </xf>
    <xf numFmtId="3" fontId="15" fillId="3" borderId="11" xfId="1" applyNumberFormat="1" applyFont="1" applyFill="1" applyBorder="1" applyAlignment="1">
      <alignment horizontal="center" vertical="center"/>
    </xf>
    <xf numFmtId="164" fontId="15" fillId="3" borderId="10" xfId="1" applyNumberFormat="1" applyFont="1" applyFill="1" applyBorder="1" applyAlignment="1">
      <alignment horizontal="center" vertical="center"/>
    </xf>
    <xf numFmtId="164" fontId="15" fillId="3" borderId="11" xfId="1" applyNumberFormat="1" applyFont="1" applyFill="1" applyBorder="1" applyAlignment="1">
      <alignment horizontal="center" vertical="center"/>
    </xf>
    <xf numFmtId="164" fontId="15" fillId="3" borderId="10" xfId="0" applyNumberFormat="1" applyFont="1" applyFill="1" applyBorder="1" applyAlignment="1">
      <alignment horizontal="center" vertical="center"/>
    </xf>
    <xf numFmtId="164" fontId="15" fillId="3" borderId="11" xfId="0" applyNumberFormat="1" applyFont="1" applyFill="1" applyBorder="1" applyAlignment="1">
      <alignment horizontal="center" vertical="center"/>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3" fontId="15" fillId="3" borderId="8" xfId="0" applyNumberFormat="1" applyFont="1" applyFill="1" applyBorder="1" applyAlignment="1">
      <alignment horizontal="center" vertical="center"/>
    </xf>
    <xf numFmtId="3" fontId="15" fillId="3" borderId="2" xfId="0" applyNumberFormat="1" applyFont="1" applyFill="1" applyBorder="1" applyAlignment="1">
      <alignment horizontal="center" vertical="center"/>
    </xf>
    <xf numFmtId="0" fontId="15" fillId="3" borderId="8" xfId="0" applyFont="1" applyFill="1" applyBorder="1" applyAlignment="1">
      <alignment vertical="center" wrapText="1"/>
    </xf>
  </cellXfs>
  <cellStyles count="8">
    <cellStyle name="Comma" xfId="1" builtinId="3"/>
    <cellStyle name="Comma 2 2" xfId="6"/>
    <cellStyle name="Comma 4" xfId="3"/>
    <cellStyle name="Normal" xfId="0" builtinId="0"/>
    <cellStyle name="Normal 2" xfId="5"/>
    <cellStyle name="Normal 2 4" xfId="2"/>
    <cellStyle name="Normal 7" xfId="7"/>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zoomScale="112" zoomScaleNormal="112" workbookViewId="0">
      <pane ySplit="5" topLeftCell="A57" activePane="bottomLeft" state="frozen"/>
      <selection pane="bottomLeft" activeCell="Q61" sqref="Q61"/>
    </sheetView>
  </sheetViews>
  <sheetFormatPr defaultColWidth="9" defaultRowHeight="16.5"/>
  <cols>
    <col min="1" max="1" width="5.140625" style="5" customWidth="1"/>
    <col min="2" max="2" width="23.85546875" style="6" customWidth="1"/>
    <col min="3" max="3" width="8.7109375" style="5" customWidth="1"/>
    <col min="4" max="5" width="6.140625" style="5" customWidth="1"/>
    <col min="6" max="6" width="8.42578125" style="7" customWidth="1"/>
    <col min="7" max="7" width="5.7109375" style="5" customWidth="1"/>
    <col min="8" max="8" width="6.28515625" style="5" customWidth="1"/>
    <col min="9" max="10" width="7.28515625" style="5" customWidth="1"/>
    <col min="11" max="11" width="6.28515625" style="5" customWidth="1"/>
    <col min="12" max="12" width="8.5703125" style="7" customWidth="1"/>
    <col min="13" max="13" width="7.7109375" style="8" customWidth="1"/>
    <col min="14" max="14" width="9.28515625" style="7" customWidth="1"/>
    <col min="15" max="15" width="8.85546875" style="7" customWidth="1"/>
    <col min="16" max="16" width="17.28515625" style="30" customWidth="1"/>
    <col min="17" max="18" width="9" style="1"/>
    <col min="19" max="19" width="15.85546875" style="1" customWidth="1"/>
    <col min="20" max="16384" width="9" style="1"/>
  </cols>
  <sheetData>
    <row r="1" spans="1:16" ht="51.75" customHeight="1">
      <c r="A1" s="66" t="s">
        <v>80</v>
      </c>
      <c r="B1" s="66"/>
      <c r="C1" s="66"/>
      <c r="D1" s="66"/>
      <c r="E1" s="66"/>
      <c r="F1" s="66"/>
      <c r="G1" s="66"/>
      <c r="H1" s="66"/>
      <c r="I1" s="66"/>
      <c r="J1" s="66"/>
      <c r="K1" s="66"/>
      <c r="L1" s="66"/>
      <c r="M1" s="66"/>
      <c r="N1" s="66"/>
      <c r="O1" s="66"/>
      <c r="P1" s="66"/>
    </row>
    <row r="2" spans="1:16" ht="21" customHeight="1">
      <c r="A2" s="67" t="s">
        <v>81</v>
      </c>
      <c r="B2" s="67"/>
      <c r="C2" s="67"/>
      <c r="D2" s="67"/>
      <c r="E2" s="67"/>
      <c r="F2" s="67"/>
      <c r="G2" s="67"/>
      <c r="H2" s="67"/>
      <c r="I2" s="67"/>
      <c r="J2" s="67"/>
      <c r="K2" s="67"/>
      <c r="L2" s="67"/>
      <c r="M2" s="67"/>
      <c r="N2" s="67"/>
      <c r="O2" s="67"/>
      <c r="P2" s="67"/>
    </row>
    <row r="3" spans="1:16" s="2" customFormat="1" ht="26.25" customHeight="1">
      <c r="A3" s="64" t="s">
        <v>1</v>
      </c>
      <c r="B3" s="71" t="s">
        <v>14</v>
      </c>
      <c r="C3" s="71" t="s">
        <v>13</v>
      </c>
      <c r="D3" s="68" t="s">
        <v>2</v>
      </c>
      <c r="E3" s="69"/>
      <c r="F3" s="70"/>
      <c r="G3" s="68" t="s">
        <v>3</v>
      </c>
      <c r="H3" s="69"/>
      <c r="I3" s="69"/>
      <c r="J3" s="70"/>
      <c r="K3" s="73" t="s">
        <v>4</v>
      </c>
      <c r="L3" s="75" t="s">
        <v>5</v>
      </c>
      <c r="M3" s="76"/>
      <c r="N3" s="77"/>
      <c r="O3" s="78" t="s">
        <v>27</v>
      </c>
      <c r="P3" s="73" t="s">
        <v>0</v>
      </c>
    </row>
    <row r="4" spans="1:16" s="2" customFormat="1" ht="56.25" customHeight="1">
      <c r="A4" s="65"/>
      <c r="B4" s="72"/>
      <c r="C4" s="72"/>
      <c r="D4" s="52" t="s">
        <v>6</v>
      </c>
      <c r="E4" s="52" t="s">
        <v>7</v>
      </c>
      <c r="F4" s="51" t="s">
        <v>8</v>
      </c>
      <c r="G4" s="52" t="s">
        <v>6</v>
      </c>
      <c r="H4" s="52" t="s">
        <v>7</v>
      </c>
      <c r="I4" s="52" t="s">
        <v>8</v>
      </c>
      <c r="J4" s="52" t="s">
        <v>32</v>
      </c>
      <c r="K4" s="74"/>
      <c r="L4" s="53" t="s">
        <v>78</v>
      </c>
      <c r="M4" s="51" t="s">
        <v>9</v>
      </c>
      <c r="N4" s="51" t="s">
        <v>10</v>
      </c>
      <c r="O4" s="79"/>
      <c r="P4" s="74"/>
    </row>
    <row r="5" spans="1:16" s="2" customFormat="1" ht="17.25">
      <c r="A5" s="3">
        <v>1</v>
      </c>
      <c r="B5" s="4">
        <v>2</v>
      </c>
      <c r="C5" s="3">
        <v>3</v>
      </c>
      <c r="D5" s="4">
        <v>4</v>
      </c>
      <c r="E5" s="3">
        <v>5</v>
      </c>
      <c r="F5" s="4">
        <v>6</v>
      </c>
      <c r="G5" s="3">
        <v>7</v>
      </c>
      <c r="H5" s="4">
        <v>8</v>
      </c>
      <c r="I5" s="3">
        <v>9</v>
      </c>
      <c r="J5" s="4">
        <v>10</v>
      </c>
      <c r="K5" s="3">
        <v>11</v>
      </c>
      <c r="L5" s="4">
        <v>12</v>
      </c>
      <c r="M5" s="3">
        <v>13</v>
      </c>
      <c r="N5" s="4">
        <v>14</v>
      </c>
      <c r="O5" s="3">
        <v>15</v>
      </c>
      <c r="P5" s="4">
        <v>16</v>
      </c>
    </row>
    <row r="6" spans="1:16" s="10" customFormat="1" ht="35.25" customHeight="1">
      <c r="A6" s="60">
        <v>1</v>
      </c>
      <c r="B6" s="96" t="s">
        <v>23</v>
      </c>
      <c r="C6" s="60" t="s">
        <v>16</v>
      </c>
      <c r="D6" s="13">
        <v>56</v>
      </c>
      <c r="E6" s="13">
        <v>54</v>
      </c>
      <c r="F6" s="14">
        <v>407.5</v>
      </c>
      <c r="G6" s="94">
        <v>1</v>
      </c>
      <c r="H6" s="94">
        <v>30</v>
      </c>
      <c r="I6" s="94">
        <v>3048</v>
      </c>
      <c r="J6" s="94">
        <v>3048</v>
      </c>
      <c r="K6" s="14" t="s">
        <v>11</v>
      </c>
      <c r="L6" s="39">
        <v>260.10000000000002</v>
      </c>
      <c r="M6" s="39"/>
      <c r="N6" s="14">
        <f t="shared" ref="N6:N37" si="0">+L6+M6</f>
        <v>260.10000000000002</v>
      </c>
      <c r="O6" s="39">
        <f t="shared" ref="O6:O37" si="1">F6-L6-M6</f>
        <v>147.39999999999998</v>
      </c>
      <c r="P6" s="91" t="s">
        <v>61</v>
      </c>
    </row>
    <row r="7" spans="1:16" s="10" customFormat="1" ht="35.25" customHeight="1">
      <c r="A7" s="61"/>
      <c r="B7" s="62"/>
      <c r="C7" s="61"/>
      <c r="D7" s="15">
        <v>56</v>
      </c>
      <c r="E7" s="15">
        <v>80</v>
      </c>
      <c r="F7" s="16">
        <v>801</v>
      </c>
      <c r="G7" s="95"/>
      <c r="H7" s="95"/>
      <c r="I7" s="95"/>
      <c r="J7" s="95"/>
      <c r="K7" s="16" t="s">
        <v>11</v>
      </c>
      <c r="L7" s="40">
        <v>525.5</v>
      </c>
      <c r="M7" s="40"/>
      <c r="N7" s="16">
        <f t="shared" si="0"/>
        <v>525.5</v>
      </c>
      <c r="O7" s="40">
        <f t="shared" si="1"/>
        <v>275.5</v>
      </c>
      <c r="P7" s="84"/>
    </row>
    <row r="8" spans="1:16" s="10" customFormat="1" ht="35.25" customHeight="1">
      <c r="A8" s="61"/>
      <c r="B8" s="62"/>
      <c r="C8" s="61"/>
      <c r="D8" s="15">
        <v>56</v>
      </c>
      <c r="E8" s="15">
        <v>61</v>
      </c>
      <c r="F8" s="16">
        <v>1326.9</v>
      </c>
      <c r="G8" s="95"/>
      <c r="H8" s="95"/>
      <c r="I8" s="95"/>
      <c r="J8" s="95"/>
      <c r="K8" s="16" t="s">
        <v>11</v>
      </c>
      <c r="L8" s="40">
        <v>1091.5</v>
      </c>
      <c r="M8" s="40"/>
      <c r="N8" s="16">
        <f t="shared" si="0"/>
        <v>1091.5</v>
      </c>
      <c r="O8" s="40">
        <f t="shared" si="1"/>
        <v>235.40000000000009</v>
      </c>
      <c r="P8" s="84"/>
    </row>
    <row r="9" spans="1:16" s="10" customFormat="1" ht="35.25" customHeight="1">
      <c r="A9" s="15">
        <v>2</v>
      </c>
      <c r="B9" s="17" t="s">
        <v>24</v>
      </c>
      <c r="C9" s="15" t="s">
        <v>16</v>
      </c>
      <c r="D9" s="15">
        <v>56</v>
      </c>
      <c r="E9" s="15">
        <v>63</v>
      </c>
      <c r="F9" s="18">
        <v>2449</v>
      </c>
      <c r="G9" s="19">
        <v>56</v>
      </c>
      <c r="H9" s="19">
        <v>63</v>
      </c>
      <c r="I9" s="57">
        <v>2448.9</v>
      </c>
      <c r="J9" s="57">
        <v>2448.9</v>
      </c>
      <c r="K9" s="16" t="s">
        <v>11</v>
      </c>
      <c r="L9" s="41">
        <v>476.7</v>
      </c>
      <c r="M9" s="41"/>
      <c r="N9" s="16">
        <f t="shared" si="0"/>
        <v>476.7</v>
      </c>
      <c r="O9" s="40">
        <f t="shared" si="1"/>
        <v>1972.3</v>
      </c>
      <c r="P9" s="12" t="s">
        <v>60</v>
      </c>
    </row>
    <row r="10" spans="1:16" s="10" customFormat="1" ht="35.25" customHeight="1">
      <c r="A10" s="15">
        <v>3</v>
      </c>
      <c r="B10" s="20" t="s">
        <v>26</v>
      </c>
      <c r="C10" s="15" t="s">
        <v>16</v>
      </c>
      <c r="D10" s="15">
        <v>56</v>
      </c>
      <c r="E10" s="15">
        <v>77</v>
      </c>
      <c r="F10" s="16">
        <v>1708.6</v>
      </c>
      <c r="G10" s="21">
        <v>1</v>
      </c>
      <c r="H10" s="21">
        <v>48</v>
      </c>
      <c r="I10" s="49">
        <v>3000</v>
      </c>
      <c r="J10" s="21">
        <v>3000</v>
      </c>
      <c r="K10" s="16" t="s">
        <v>11</v>
      </c>
      <c r="L10" s="40">
        <v>842.3</v>
      </c>
      <c r="M10" s="40"/>
      <c r="N10" s="16">
        <f t="shared" si="0"/>
        <v>842.3</v>
      </c>
      <c r="O10" s="40">
        <f t="shared" si="1"/>
        <v>866.3</v>
      </c>
      <c r="P10" s="12" t="s">
        <v>62</v>
      </c>
    </row>
    <row r="11" spans="1:16" s="10" customFormat="1" ht="35.25" customHeight="1">
      <c r="A11" s="15">
        <v>4</v>
      </c>
      <c r="B11" s="20" t="s">
        <v>25</v>
      </c>
      <c r="C11" s="15" t="s">
        <v>16</v>
      </c>
      <c r="D11" s="15">
        <v>56</v>
      </c>
      <c r="E11" s="15">
        <v>62</v>
      </c>
      <c r="F11" s="16">
        <v>680.7</v>
      </c>
      <c r="G11" s="21"/>
      <c r="H11" s="21"/>
      <c r="I11" s="16"/>
      <c r="J11" s="16"/>
      <c r="K11" s="16" t="s">
        <v>11</v>
      </c>
      <c r="L11" s="40">
        <f t="shared" ref="L11" si="2">+F11</f>
        <v>680.7</v>
      </c>
      <c r="M11" s="40"/>
      <c r="N11" s="16">
        <f t="shared" si="0"/>
        <v>680.7</v>
      </c>
      <c r="O11" s="40">
        <f t="shared" si="1"/>
        <v>0</v>
      </c>
      <c r="P11" s="12" t="s">
        <v>54</v>
      </c>
    </row>
    <row r="12" spans="1:16" s="10" customFormat="1" ht="34.5" customHeight="1">
      <c r="A12" s="61">
        <v>5</v>
      </c>
      <c r="B12" s="63" t="s">
        <v>37</v>
      </c>
      <c r="C12" s="61" t="s">
        <v>16</v>
      </c>
      <c r="D12" s="15">
        <v>7</v>
      </c>
      <c r="E12" s="15">
        <v>246</v>
      </c>
      <c r="F12" s="18">
        <v>147.9</v>
      </c>
      <c r="G12" s="83">
        <v>1</v>
      </c>
      <c r="H12" s="83">
        <v>45</v>
      </c>
      <c r="I12" s="83">
        <v>1440</v>
      </c>
      <c r="J12" s="83">
        <v>1440</v>
      </c>
      <c r="K12" s="18" t="s">
        <v>11</v>
      </c>
      <c r="L12" s="41">
        <v>90.4</v>
      </c>
      <c r="M12" s="41"/>
      <c r="N12" s="16">
        <f t="shared" si="0"/>
        <v>90.4</v>
      </c>
      <c r="O12" s="40">
        <f t="shared" si="1"/>
        <v>57.5</v>
      </c>
      <c r="P12" s="84" t="s">
        <v>63</v>
      </c>
    </row>
    <row r="13" spans="1:16" s="10" customFormat="1" ht="34.5" customHeight="1">
      <c r="A13" s="61"/>
      <c r="B13" s="63"/>
      <c r="C13" s="61"/>
      <c r="D13" s="15">
        <v>7</v>
      </c>
      <c r="E13" s="15">
        <v>247</v>
      </c>
      <c r="F13" s="18">
        <v>339.9</v>
      </c>
      <c r="G13" s="83"/>
      <c r="H13" s="83"/>
      <c r="I13" s="83"/>
      <c r="J13" s="83"/>
      <c r="K13" s="18" t="s">
        <v>11</v>
      </c>
      <c r="L13" s="41">
        <v>337.2</v>
      </c>
      <c r="M13" s="41"/>
      <c r="N13" s="16">
        <f t="shared" si="0"/>
        <v>337.2</v>
      </c>
      <c r="O13" s="40">
        <f t="shared" si="1"/>
        <v>2.6999999999999886</v>
      </c>
      <c r="P13" s="84"/>
    </row>
    <row r="14" spans="1:16" s="10" customFormat="1" ht="34.5" customHeight="1">
      <c r="A14" s="61"/>
      <c r="B14" s="63"/>
      <c r="C14" s="61"/>
      <c r="D14" s="15">
        <v>7</v>
      </c>
      <c r="E14" s="15">
        <v>349</v>
      </c>
      <c r="F14" s="18">
        <v>128.19999999999999</v>
      </c>
      <c r="G14" s="83"/>
      <c r="H14" s="83"/>
      <c r="I14" s="83"/>
      <c r="J14" s="83"/>
      <c r="K14" s="18" t="s">
        <v>11</v>
      </c>
      <c r="L14" s="41">
        <v>109.8</v>
      </c>
      <c r="M14" s="41"/>
      <c r="N14" s="16">
        <f t="shared" si="0"/>
        <v>109.8</v>
      </c>
      <c r="O14" s="40">
        <f t="shared" si="1"/>
        <v>18.399999999999991</v>
      </c>
      <c r="P14" s="84"/>
    </row>
    <row r="15" spans="1:16" s="10" customFormat="1" ht="35.25" customHeight="1">
      <c r="A15" s="15">
        <v>6</v>
      </c>
      <c r="B15" s="20" t="s">
        <v>28</v>
      </c>
      <c r="C15" s="15" t="s">
        <v>16</v>
      </c>
      <c r="D15" s="15">
        <v>56</v>
      </c>
      <c r="E15" s="15">
        <v>178</v>
      </c>
      <c r="F15" s="16">
        <v>426.1</v>
      </c>
      <c r="G15" s="47">
        <v>56</v>
      </c>
      <c r="H15" s="47">
        <v>178</v>
      </c>
      <c r="I15" s="16">
        <v>426.1</v>
      </c>
      <c r="J15" s="16">
        <v>426.1</v>
      </c>
      <c r="K15" s="16" t="s">
        <v>11</v>
      </c>
      <c r="L15" s="40">
        <v>261.7</v>
      </c>
      <c r="M15" s="40"/>
      <c r="N15" s="16">
        <f t="shared" si="0"/>
        <v>261.7</v>
      </c>
      <c r="O15" s="40">
        <f t="shared" si="1"/>
        <v>164.40000000000003</v>
      </c>
      <c r="P15" s="12" t="s">
        <v>55</v>
      </c>
    </row>
    <row r="16" spans="1:16" s="10" customFormat="1" ht="35.25" customHeight="1">
      <c r="A16" s="15">
        <v>7</v>
      </c>
      <c r="B16" s="20" t="s">
        <v>29</v>
      </c>
      <c r="C16" s="15" t="s">
        <v>16</v>
      </c>
      <c r="D16" s="15">
        <v>56</v>
      </c>
      <c r="E16" s="15">
        <v>90</v>
      </c>
      <c r="F16" s="18">
        <v>1264.5999999999999</v>
      </c>
      <c r="G16" s="47">
        <v>56</v>
      </c>
      <c r="H16" s="47">
        <v>90</v>
      </c>
      <c r="I16" s="57">
        <v>1264.5999999999999</v>
      </c>
      <c r="J16" s="57">
        <v>1264.5999999999999</v>
      </c>
      <c r="K16" s="18" t="s">
        <v>11</v>
      </c>
      <c r="L16" s="41">
        <v>754.8</v>
      </c>
      <c r="M16" s="41"/>
      <c r="N16" s="16">
        <f t="shared" si="0"/>
        <v>754.8</v>
      </c>
      <c r="O16" s="40">
        <f t="shared" si="1"/>
        <v>509.79999999999995</v>
      </c>
      <c r="P16" s="12" t="s">
        <v>56</v>
      </c>
    </row>
    <row r="17" spans="1:17" s="10" customFormat="1" ht="35.25" customHeight="1">
      <c r="A17" s="15">
        <v>8</v>
      </c>
      <c r="B17" s="22" t="s">
        <v>47</v>
      </c>
      <c r="C17" s="23" t="s">
        <v>16</v>
      </c>
      <c r="D17" s="23">
        <v>56</v>
      </c>
      <c r="E17" s="23">
        <v>60</v>
      </c>
      <c r="F17" s="24">
        <v>1423.6</v>
      </c>
      <c r="G17" s="55">
        <v>1</v>
      </c>
      <c r="H17" s="55">
        <v>17</v>
      </c>
      <c r="I17" s="58">
        <v>1416</v>
      </c>
      <c r="J17" s="58">
        <v>1416</v>
      </c>
      <c r="K17" s="24" t="s">
        <v>11</v>
      </c>
      <c r="L17" s="40">
        <v>76.400000000000006</v>
      </c>
      <c r="M17" s="40"/>
      <c r="N17" s="16">
        <f t="shared" si="0"/>
        <v>76.400000000000006</v>
      </c>
      <c r="O17" s="40">
        <f t="shared" si="1"/>
        <v>1347.1999999999998</v>
      </c>
      <c r="P17" s="37" t="s">
        <v>64</v>
      </c>
    </row>
    <row r="18" spans="1:17" s="10" customFormat="1" ht="30" customHeight="1">
      <c r="A18" s="61">
        <v>9</v>
      </c>
      <c r="B18" s="62" t="s">
        <v>21</v>
      </c>
      <c r="C18" s="61" t="s">
        <v>16</v>
      </c>
      <c r="D18" s="15">
        <v>7</v>
      </c>
      <c r="E18" s="15">
        <v>180</v>
      </c>
      <c r="F18" s="18">
        <v>835.8</v>
      </c>
      <c r="G18" s="19">
        <v>1</v>
      </c>
      <c r="H18" s="19">
        <v>69</v>
      </c>
      <c r="I18" s="54">
        <v>720</v>
      </c>
      <c r="J18" s="54">
        <v>720</v>
      </c>
      <c r="K18" s="18" t="s">
        <v>34</v>
      </c>
      <c r="L18" s="41">
        <v>691.6</v>
      </c>
      <c r="M18" s="41"/>
      <c r="N18" s="16">
        <f t="shared" si="0"/>
        <v>691.6</v>
      </c>
      <c r="O18" s="40">
        <f t="shared" si="1"/>
        <v>144.19999999999993</v>
      </c>
      <c r="P18" s="92" t="s">
        <v>65</v>
      </c>
    </row>
    <row r="19" spans="1:17" s="10" customFormat="1" ht="30" customHeight="1">
      <c r="A19" s="61"/>
      <c r="B19" s="62"/>
      <c r="C19" s="61"/>
      <c r="D19" s="15">
        <v>7</v>
      </c>
      <c r="E19" s="15">
        <v>372</v>
      </c>
      <c r="F19" s="18">
        <v>550.20000000000005</v>
      </c>
      <c r="G19" s="19">
        <v>1</v>
      </c>
      <c r="H19" s="35" t="s">
        <v>57</v>
      </c>
      <c r="I19" s="54">
        <v>696</v>
      </c>
      <c r="J19" s="54">
        <v>696</v>
      </c>
      <c r="K19" s="18" t="s">
        <v>11</v>
      </c>
      <c r="L19" s="41">
        <v>126.1</v>
      </c>
      <c r="M19" s="41"/>
      <c r="N19" s="16">
        <f t="shared" si="0"/>
        <v>126.1</v>
      </c>
      <c r="O19" s="40">
        <f t="shared" si="1"/>
        <v>424.1</v>
      </c>
      <c r="P19" s="93"/>
    </row>
    <row r="20" spans="1:17" s="10" customFormat="1" ht="30" customHeight="1">
      <c r="A20" s="61"/>
      <c r="B20" s="62"/>
      <c r="C20" s="61"/>
      <c r="D20" s="15">
        <v>7</v>
      </c>
      <c r="E20" s="15">
        <v>627</v>
      </c>
      <c r="F20" s="18">
        <v>283.8</v>
      </c>
      <c r="G20" s="19"/>
      <c r="H20" s="19"/>
      <c r="I20" s="18"/>
      <c r="J20" s="19"/>
      <c r="K20" s="18" t="s">
        <v>11</v>
      </c>
      <c r="L20" s="41"/>
      <c r="M20" s="41">
        <v>65</v>
      </c>
      <c r="N20" s="16">
        <f t="shared" si="0"/>
        <v>65</v>
      </c>
      <c r="O20" s="40">
        <f t="shared" si="1"/>
        <v>218.8</v>
      </c>
      <c r="P20" s="12" t="s">
        <v>40</v>
      </c>
    </row>
    <row r="21" spans="1:17" s="10" customFormat="1" ht="30" customHeight="1">
      <c r="A21" s="61">
        <v>10</v>
      </c>
      <c r="B21" s="62" t="s">
        <v>35</v>
      </c>
      <c r="C21" s="61" t="s">
        <v>16</v>
      </c>
      <c r="D21" s="15">
        <v>7</v>
      </c>
      <c r="E21" s="15">
        <v>179</v>
      </c>
      <c r="F21" s="18">
        <v>323.60000000000002</v>
      </c>
      <c r="G21" s="83">
        <v>1</v>
      </c>
      <c r="H21" s="83">
        <v>12</v>
      </c>
      <c r="I21" s="83">
        <v>1632</v>
      </c>
      <c r="J21" s="83">
        <v>1632</v>
      </c>
      <c r="K21" s="18" t="s">
        <v>34</v>
      </c>
      <c r="L21" s="41">
        <v>3.3</v>
      </c>
      <c r="M21" s="41"/>
      <c r="N21" s="16">
        <f t="shared" si="0"/>
        <v>3.3</v>
      </c>
      <c r="O21" s="40">
        <f t="shared" si="1"/>
        <v>320.3</v>
      </c>
      <c r="P21" s="84" t="s">
        <v>66</v>
      </c>
    </row>
    <row r="22" spans="1:17" s="10" customFormat="1" ht="30" customHeight="1">
      <c r="A22" s="61"/>
      <c r="B22" s="62"/>
      <c r="C22" s="61"/>
      <c r="D22" s="15">
        <v>7</v>
      </c>
      <c r="E22" s="15">
        <v>425</v>
      </c>
      <c r="F22" s="18">
        <v>235.5</v>
      </c>
      <c r="G22" s="83"/>
      <c r="H22" s="83"/>
      <c r="I22" s="83"/>
      <c r="J22" s="83"/>
      <c r="K22" s="18" t="s">
        <v>11</v>
      </c>
      <c r="L22" s="41">
        <v>227</v>
      </c>
      <c r="M22" s="41"/>
      <c r="N22" s="16">
        <f t="shared" si="0"/>
        <v>227</v>
      </c>
      <c r="O22" s="40">
        <f t="shared" si="1"/>
        <v>8.5</v>
      </c>
      <c r="P22" s="84"/>
    </row>
    <row r="23" spans="1:17" s="10" customFormat="1" ht="30" customHeight="1">
      <c r="A23" s="61"/>
      <c r="B23" s="62"/>
      <c r="C23" s="61"/>
      <c r="D23" s="15">
        <v>7</v>
      </c>
      <c r="E23" s="15">
        <v>424</v>
      </c>
      <c r="F23" s="18">
        <v>245.7</v>
      </c>
      <c r="G23" s="19"/>
      <c r="H23" s="19"/>
      <c r="I23" s="18"/>
      <c r="J23" s="18"/>
      <c r="K23" s="18" t="s">
        <v>11</v>
      </c>
      <c r="L23" s="41"/>
      <c r="M23" s="41">
        <v>239.5</v>
      </c>
      <c r="N23" s="16">
        <f t="shared" si="0"/>
        <v>239.5</v>
      </c>
      <c r="O23" s="40">
        <f t="shared" si="1"/>
        <v>6.1999999999999886</v>
      </c>
      <c r="P23" s="12" t="s">
        <v>40</v>
      </c>
    </row>
    <row r="24" spans="1:17" s="10" customFormat="1" ht="31.5" customHeight="1">
      <c r="A24" s="15">
        <v>11</v>
      </c>
      <c r="B24" s="20" t="s">
        <v>30</v>
      </c>
      <c r="C24" s="15" t="s">
        <v>16</v>
      </c>
      <c r="D24" s="15">
        <v>7</v>
      </c>
      <c r="E24" s="15">
        <v>210</v>
      </c>
      <c r="F24" s="18">
        <v>573.5</v>
      </c>
      <c r="G24" s="19">
        <v>1</v>
      </c>
      <c r="H24" s="19">
        <v>68</v>
      </c>
      <c r="I24" s="34">
        <v>600</v>
      </c>
      <c r="J24" s="19">
        <v>600</v>
      </c>
      <c r="K24" s="18" t="s">
        <v>11</v>
      </c>
      <c r="L24" s="41">
        <v>312.5</v>
      </c>
      <c r="M24" s="41"/>
      <c r="N24" s="16">
        <f t="shared" si="0"/>
        <v>312.5</v>
      </c>
      <c r="O24" s="40">
        <f t="shared" si="1"/>
        <v>261</v>
      </c>
      <c r="P24" s="37" t="s">
        <v>79</v>
      </c>
    </row>
    <row r="25" spans="1:17" s="10" customFormat="1" ht="31.5" customHeight="1">
      <c r="A25" s="15">
        <v>12</v>
      </c>
      <c r="B25" s="20" t="s">
        <v>38</v>
      </c>
      <c r="C25" s="15" t="s">
        <v>16</v>
      </c>
      <c r="D25" s="15">
        <v>7</v>
      </c>
      <c r="E25" s="15">
        <v>249</v>
      </c>
      <c r="F25" s="18">
        <v>444.7</v>
      </c>
      <c r="G25" s="19">
        <v>1</v>
      </c>
      <c r="H25" s="19">
        <v>72</v>
      </c>
      <c r="I25" s="34">
        <v>1008</v>
      </c>
      <c r="J25" s="19">
        <v>1008</v>
      </c>
      <c r="K25" s="18" t="s">
        <v>11</v>
      </c>
      <c r="L25" s="41">
        <v>377.1</v>
      </c>
      <c r="M25" s="41"/>
      <c r="N25" s="16">
        <f t="shared" si="0"/>
        <v>377.1</v>
      </c>
      <c r="O25" s="40">
        <f t="shared" si="1"/>
        <v>67.599999999999966</v>
      </c>
      <c r="P25" s="37" t="s">
        <v>67</v>
      </c>
    </row>
    <row r="26" spans="1:17" s="10" customFormat="1" ht="30" customHeight="1">
      <c r="A26" s="61">
        <v>13</v>
      </c>
      <c r="B26" s="62" t="s">
        <v>39</v>
      </c>
      <c r="C26" s="61" t="s">
        <v>16</v>
      </c>
      <c r="D26" s="15">
        <v>7</v>
      </c>
      <c r="E26" s="15">
        <v>321</v>
      </c>
      <c r="F26" s="18">
        <v>287.5</v>
      </c>
      <c r="G26" s="19"/>
      <c r="H26" s="19"/>
      <c r="I26" s="18"/>
      <c r="J26" s="19"/>
      <c r="K26" s="18" t="s">
        <v>11</v>
      </c>
      <c r="L26" s="41">
        <v>228.5</v>
      </c>
      <c r="M26" s="41"/>
      <c r="N26" s="16">
        <f t="shared" si="0"/>
        <v>228.5</v>
      </c>
      <c r="O26" s="40">
        <f t="shared" si="1"/>
        <v>59</v>
      </c>
      <c r="P26" s="46"/>
      <c r="Q26" s="36" t="s">
        <v>52</v>
      </c>
    </row>
    <row r="27" spans="1:17" s="10" customFormat="1" ht="30" customHeight="1">
      <c r="A27" s="61"/>
      <c r="B27" s="62"/>
      <c r="C27" s="61"/>
      <c r="D27" s="15">
        <v>56</v>
      </c>
      <c r="E27" s="15">
        <v>40</v>
      </c>
      <c r="F27" s="16">
        <v>1634.5</v>
      </c>
      <c r="G27" s="47">
        <v>56</v>
      </c>
      <c r="H27" s="47">
        <v>40</v>
      </c>
      <c r="I27" s="59">
        <v>1634.5</v>
      </c>
      <c r="J27" s="59">
        <v>1634.5</v>
      </c>
      <c r="K27" s="16" t="s">
        <v>11</v>
      </c>
      <c r="L27" s="40">
        <v>450.3</v>
      </c>
      <c r="M27" s="40"/>
      <c r="N27" s="16">
        <f t="shared" si="0"/>
        <v>450.3</v>
      </c>
      <c r="O27" s="40">
        <f t="shared" si="1"/>
        <v>1184.2</v>
      </c>
      <c r="P27" s="37" t="s">
        <v>68</v>
      </c>
    </row>
    <row r="28" spans="1:17" s="10" customFormat="1" ht="28.5" customHeight="1">
      <c r="A28" s="15">
        <v>14</v>
      </c>
      <c r="B28" s="20" t="s">
        <v>33</v>
      </c>
      <c r="C28" s="15" t="s">
        <v>16</v>
      </c>
      <c r="D28" s="15">
        <v>7</v>
      </c>
      <c r="E28" s="15">
        <v>322</v>
      </c>
      <c r="F28" s="18">
        <v>604.1</v>
      </c>
      <c r="G28" s="47">
        <v>7</v>
      </c>
      <c r="H28" s="47">
        <v>322</v>
      </c>
      <c r="I28" s="18">
        <v>604.1</v>
      </c>
      <c r="J28" s="18">
        <v>604.1</v>
      </c>
      <c r="K28" s="18" t="s">
        <v>11</v>
      </c>
      <c r="L28" s="41"/>
      <c r="M28" s="41">
        <v>594.20000000000005</v>
      </c>
      <c r="N28" s="16">
        <f t="shared" si="0"/>
        <v>594.20000000000005</v>
      </c>
      <c r="O28" s="40">
        <f t="shared" si="1"/>
        <v>9.8999999999999773</v>
      </c>
      <c r="P28" s="12" t="s">
        <v>40</v>
      </c>
    </row>
    <row r="29" spans="1:17" s="10" customFormat="1" ht="28.5" customHeight="1">
      <c r="A29" s="15">
        <v>15</v>
      </c>
      <c r="B29" s="20" t="s">
        <v>36</v>
      </c>
      <c r="C29" s="15" t="s">
        <v>16</v>
      </c>
      <c r="D29" s="15">
        <v>7</v>
      </c>
      <c r="E29" s="15">
        <v>320</v>
      </c>
      <c r="F29" s="18">
        <v>206.9</v>
      </c>
      <c r="G29" s="47">
        <v>7</v>
      </c>
      <c r="H29" s="47">
        <v>320</v>
      </c>
      <c r="I29" s="18">
        <v>206.9</v>
      </c>
      <c r="J29" s="18">
        <v>206.9</v>
      </c>
      <c r="K29" s="18" t="s">
        <v>11</v>
      </c>
      <c r="L29" s="41"/>
      <c r="M29" s="41">
        <v>168</v>
      </c>
      <c r="N29" s="16">
        <f t="shared" si="0"/>
        <v>168</v>
      </c>
      <c r="O29" s="40">
        <f t="shared" si="1"/>
        <v>38.900000000000006</v>
      </c>
      <c r="P29" s="12" t="s">
        <v>40</v>
      </c>
    </row>
    <row r="30" spans="1:17" s="10" customFormat="1" ht="28.5" customHeight="1">
      <c r="A30" s="32">
        <v>16</v>
      </c>
      <c r="B30" s="33" t="s">
        <v>22</v>
      </c>
      <c r="C30" s="32" t="s">
        <v>16</v>
      </c>
      <c r="D30" s="15">
        <v>7</v>
      </c>
      <c r="E30" s="15">
        <v>352</v>
      </c>
      <c r="F30" s="18">
        <v>276.5</v>
      </c>
      <c r="G30" s="47">
        <v>7</v>
      </c>
      <c r="H30" s="47">
        <v>352</v>
      </c>
      <c r="I30" s="18">
        <v>276.5</v>
      </c>
      <c r="J30" s="18">
        <v>276.5</v>
      </c>
      <c r="K30" s="18" t="s">
        <v>11</v>
      </c>
      <c r="L30" s="41"/>
      <c r="M30" s="41">
        <v>265.10000000000002</v>
      </c>
      <c r="N30" s="16">
        <f t="shared" si="0"/>
        <v>265.10000000000002</v>
      </c>
      <c r="O30" s="40">
        <f t="shared" si="1"/>
        <v>11.399999999999977</v>
      </c>
      <c r="P30" s="44" t="s">
        <v>40</v>
      </c>
      <c r="Q30" s="10" t="s">
        <v>58</v>
      </c>
    </row>
    <row r="31" spans="1:17" s="10" customFormat="1" ht="28.5" customHeight="1">
      <c r="A31" s="61">
        <v>17</v>
      </c>
      <c r="B31" s="62" t="s">
        <v>31</v>
      </c>
      <c r="C31" s="61" t="s">
        <v>16</v>
      </c>
      <c r="D31" s="15">
        <v>7</v>
      </c>
      <c r="E31" s="15">
        <v>351</v>
      </c>
      <c r="F31" s="18">
        <v>203.1</v>
      </c>
      <c r="G31" s="47">
        <v>7</v>
      </c>
      <c r="H31" s="47">
        <v>351</v>
      </c>
      <c r="I31" s="18">
        <v>203.1</v>
      </c>
      <c r="J31" s="18">
        <v>203.1</v>
      </c>
      <c r="K31" s="18" t="s">
        <v>11</v>
      </c>
      <c r="L31" s="41"/>
      <c r="M31" s="41">
        <v>198.8</v>
      </c>
      <c r="N31" s="16">
        <f t="shared" si="0"/>
        <v>198.8</v>
      </c>
      <c r="O31" s="40">
        <f t="shared" si="1"/>
        <v>4.2999999999999829</v>
      </c>
      <c r="P31" s="12" t="s">
        <v>40</v>
      </c>
    </row>
    <row r="32" spans="1:17" s="10" customFormat="1" ht="28.5" customHeight="1">
      <c r="A32" s="61"/>
      <c r="B32" s="62"/>
      <c r="C32" s="61"/>
      <c r="D32" s="15">
        <v>7</v>
      </c>
      <c r="E32" s="15">
        <v>373</v>
      </c>
      <c r="F32" s="18">
        <v>504.2</v>
      </c>
      <c r="G32" s="47">
        <v>7</v>
      </c>
      <c r="H32" s="47">
        <v>373</v>
      </c>
      <c r="I32" s="18">
        <v>504.2</v>
      </c>
      <c r="J32" s="18">
        <v>504.2</v>
      </c>
      <c r="K32" s="18" t="s">
        <v>11</v>
      </c>
      <c r="L32" s="41"/>
      <c r="M32" s="41">
        <v>503.7</v>
      </c>
      <c r="N32" s="16">
        <f t="shared" si="0"/>
        <v>503.7</v>
      </c>
      <c r="O32" s="40">
        <f t="shared" si="1"/>
        <v>0.5</v>
      </c>
      <c r="P32" s="12" t="s">
        <v>40</v>
      </c>
    </row>
    <row r="33" spans="1:17" s="10" customFormat="1" ht="39.75" customHeight="1">
      <c r="A33" s="61">
        <v>18</v>
      </c>
      <c r="B33" s="62" t="s">
        <v>20</v>
      </c>
      <c r="C33" s="61" t="s">
        <v>16</v>
      </c>
      <c r="D33" s="15">
        <v>7</v>
      </c>
      <c r="E33" s="15">
        <v>346</v>
      </c>
      <c r="F33" s="18">
        <v>463.2</v>
      </c>
      <c r="G33" s="85">
        <v>2</v>
      </c>
      <c r="H33" s="85">
        <v>83</v>
      </c>
      <c r="I33" s="89">
        <v>960</v>
      </c>
      <c r="J33" s="87">
        <v>960</v>
      </c>
      <c r="K33" s="18" t="s">
        <v>11</v>
      </c>
      <c r="L33" s="41">
        <v>118.6</v>
      </c>
      <c r="M33" s="41"/>
      <c r="N33" s="16">
        <f t="shared" si="0"/>
        <v>118.6</v>
      </c>
      <c r="O33" s="40">
        <f t="shared" si="1"/>
        <v>344.6</v>
      </c>
      <c r="P33" s="12"/>
    </row>
    <row r="34" spans="1:17" s="10" customFormat="1" ht="39.75" customHeight="1">
      <c r="A34" s="61"/>
      <c r="B34" s="62"/>
      <c r="C34" s="61"/>
      <c r="D34" s="15">
        <v>7</v>
      </c>
      <c r="E34" s="15">
        <v>555</v>
      </c>
      <c r="F34" s="18">
        <v>259.7</v>
      </c>
      <c r="G34" s="86"/>
      <c r="H34" s="86"/>
      <c r="I34" s="90"/>
      <c r="J34" s="88"/>
      <c r="K34" s="18" t="s">
        <v>11</v>
      </c>
      <c r="L34" s="41">
        <f>+F34</f>
        <v>259.7</v>
      </c>
      <c r="M34" s="41"/>
      <c r="N34" s="16">
        <f t="shared" si="0"/>
        <v>259.7</v>
      </c>
      <c r="O34" s="40">
        <f t="shared" si="1"/>
        <v>0</v>
      </c>
      <c r="P34" s="12" t="s">
        <v>70</v>
      </c>
    </row>
    <row r="35" spans="1:17" s="10" customFormat="1" ht="45" customHeight="1">
      <c r="A35" s="15">
        <v>19</v>
      </c>
      <c r="B35" s="20" t="s">
        <v>53</v>
      </c>
      <c r="C35" s="15" t="s">
        <v>16</v>
      </c>
      <c r="D35" s="15">
        <v>7</v>
      </c>
      <c r="E35" s="15">
        <v>396</v>
      </c>
      <c r="F35" s="18">
        <v>564.29999999999995</v>
      </c>
      <c r="G35" s="47">
        <v>7</v>
      </c>
      <c r="H35" s="47">
        <v>396</v>
      </c>
      <c r="I35" s="18">
        <v>564.29999999999995</v>
      </c>
      <c r="J35" s="18">
        <v>564.29999999999995</v>
      </c>
      <c r="K35" s="18" t="s">
        <v>11</v>
      </c>
      <c r="L35" s="41"/>
      <c r="M35" s="41">
        <v>554.79999999999995</v>
      </c>
      <c r="N35" s="16">
        <f t="shared" si="0"/>
        <v>554.79999999999995</v>
      </c>
      <c r="O35" s="40">
        <f t="shared" si="1"/>
        <v>9.5</v>
      </c>
      <c r="P35" s="12"/>
      <c r="Q35" s="50"/>
    </row>
    <row r="36" spans="1:17" s="10" customFormat="1" ht="45" customHeight="1">
      <c r="A36" s="15">
        <v>20</v>
      </c>
      <c r="B36" s="20" t="s">
        <v>59</v>
      </c>
      <c r="C36" s="15" t="s">
        <v>16</v>
      </c>
      <c r="D36" s="15">
        <v>7</v>
      </c>
      <c r="E36" s="15">
        <v>395</v>
      </c>
      <c r="F36" s="18">
        <v>325</v>
      </c>
      <c r="G36" s="19">
        <v>2</v>
      </c>
      <c r="H36" s="19">
        <v>96</v>
      </c>
      <c r="I36" s="18">
        <v>816</v>
      </c>
      <c r="J36" s="18">
        <v>816</v>
      </c>
      <c r="K36" s="18" t="s">
        <v>11</v>
      </c>
      <c r="L36" s="41">
        <v>119.8</v>
      </c>
      <c r="M36" s="41"/>
      <c r="N36" s="16">
        <f t="shared" si="0"/>
        <v>119.8</v>
      </c>
      <c r="O36" s="40">
        <f t="shared" si="1"/>
        <v>205.2</v>
      </c>
      <c r="P36" s="44" t="s">
        <v>40</v>
      </c>
    </row>
    <row r="37" spans="1:17" s="10" customFormat="1" ht="39.75" customHeight="1">
      <c r="A37" s="61">
        <v>21</v>
      </c>
      <c r="B37" s="62" t="s">
        <v>19</v>
      </c>
      <c r="C37" s="61" t="s">
        <v>16</v>
      </c>
      <c r="D37" s="15">
        <v>7</v>
      </c>
      <c r="E37" s="15">
        <v>423</v>
      </c>
      <c r="F37" s="18">
        <v>677.4</v>
      </c>
      <c r="G37" s="83">
        <v>2</v>
      </c>
      <c r="H37" s="83">
        <v>113</v>
      </c>
      <c r="I37" s="83">
        <v>1176</v>
      </c>
      <c r="J37" s="83">
        <v>1176</v>
      </c>
      <c r="K37" s="18" t="s">
        <v>11</v>
      </c>
      <c r="L37" s="41">
        <v>548</v>
      </c>
      <c r="M37" s="41"/>
      <c r="N37" s="16">
        <f t="shared" si="0"/>
        <v>548</v>
      </c>
      <c r="O37" s="40">
        <f t="shared" si="1"/>
        <v>129.39999999999998</v>
      </c>
      <c r="P37" s="84" t="s">
        <v>69</v>
      </c>
    </row>
    <row r="38" spans="1:17" s="10" customFormat="1" ht="39.75" customHeight="1">
      <c r="A38" s="61"/>
      <c r="B38" s="62"/>
      <c r="C38" s="61"/>
      <c r="D38" s="15">
        <v>7</v>
      </c>
      <c r="E38" s="15">
        <v>490</v>
      </c>
      <c r="F38" s="18">
        <v>587.6</v>
      </c>
      <c r="G38" s="83"/>
      <c r="H38" s="83"/>
      <c r="I38" s="83"/>
      <c r="J38" s="83"/>
      <c r="K38" s="18" t="s">
        <v>11</v>
      </c>
      <c r="L38" s="41">
        <v>546.29999999999995</v>
      </c>
      <c r="M38" s="41"/>
      <c r="N38" s="16">
        <f t="shared" ref="N38:N64" si="3">+L38+M38</f>
        <v>546.29999999999995</v>
      </c>
      <c r="O38" s="40">
        <f t="shared" ref="O38:O64" si="4">F38-L38-M38</f>
        <v>41.300000000000068</v>
      </c>
      <c r="P38" s="84"/>
    </row>
    <row r="39" spans="1:17" s="10" customFormat="1" ht="39.75" customHeight="1">
      <c r="A39" s="61"/>
      <c r="B39" s="62"/>
      <c r="C39" s="61"/>
      <c r="D39" s="15">
        <v>7</v>
      </c>
      <c r="E39" s="15">
        <v>556</v>
      </c>
      <c r="F39" s="18">
        <v>270.89999999999998</v>
      </c>
      <c r="G39" s="47">
        <v>7</v>
      </c>
      <c r="H39" s="47">
        <v>556</v>
      </c>
      <c r="I39" s="18">
        <v>270.89999999999998</v>
      </c>
      <c r="J39" s="18">
        <v>270.89999999999998</v>
      </c>
      <c r="K39" s="18" t="s">
        <v>11</v>
      </c>
      <c r="L39" s="41"/>
      <c r="M39" s="41">
        <f>+F39</f>
        <v>270.89999999999998</v>
      </c>
      <c r="N39" s="16">
        <f t="shared" si="3"/>
        <v>270.89999999999998</v>
      </c>
      <c r="O39" s="40">
        <f t="shared" si="4"/>
        <v>0</v>
      </c>
      <c r="P39" s="12" t="s">
        <v>40</v>
      </c>
    </row>
    <row r="40" spans="1:17" s="10" customFormat="1" ht="39.75" customHeight="1">
      <c r="A40" s="15">
        <v>22</v>
      </c>
      <c r="B40" s="20" t="s">
        <v>18</v>
      </c>
      <c r="C40" s="15" t="s">
        <v>16</v>
      </c>
      <c r="D40" s="15">
        <v>7</v>
      </c>
      <c r="E40" s="15">
        <v>451</v>
      </c>
      <c r="F40" s="18">
        <v>597.70000000000005</v>
      </c>
      <c r="G40" s="19">
        <v>2</v>
      </c>
      <c r="H40" s="25" t="s">
        <v>41</v>
      </c>
      <c r="I40" s="48">
        <v>600</v>
      </c>
      <c r="J40" s="19">
        <v>600</v>
      </c>
      <c r="K40" s="18" t="s">
        <v>11</v>
      </c>
      <c r="L40" s="41">
        <v>164.2</v>
      </c>
      <c r="M40" s="41"/>
      <c r="N40" s="16">
        <f t="shared" si="3"/>
        <v>164.2</v>
      </c>
      <c r="O40" s="40">
        <f t="shared" si="4"/>
        <v>433.50000000000006</v>
      </c>
      <c r="P40" s="37" t="s">
        <v>71</v>
      </c>
    </row>
    <row r="41" spans="1:17" s="10" customFormat="1" ht="126.75" customHeight="1">
      <c r="A41" s="15">
        <v>23</v>
      </c>
      <c r="B41" s="56" t="s">
        <v>49</v>
      </c>
      <c r="C41" s="15" t="s">
        <v>16</v>
      </c>
      <c r="D41" s="15">
        <v>7</v>
      </c>
      <c r="E41" s="15">
        <v>469</v>
      </c>
      <c r="F41" s="18">
        <v>597.70000000000005</v>
      </c>
      <c r="G41" s="19">
        <v>2</v>
      </c>
      <c r="H41" s="19">
        <v>112</v>
      </c>
      <c r="I41" s="48">
        <v>600</v>
      </c>
      <c r="J41" s="19">
        <v>600</v>
      </c>
      <c r="K41" s="18" t="s">
        <v>11</v>
      </c>
      <c r="L41" s="41">
        <v>597.4</v>
      </c>
      <c r="M41" s="41"/>
      <c r="N41" s="16">
        <f t="shared" si="3"/>
        <v>597.4</v>
      </c>
      <c r="O41" s="40">
        <f t="shared" si="4"/>
        <v>0.30000000000006821</v>
      </c>
      <c r="P41" s="37" t="s">
        <v>72</v>
      </c>
    </row>
    <row r="42" spans="1:17" s="10" customFormat="1" ht="37.5" customHeight="1">
      <c r="A42" s="61">
        <v>24</v>
      </c>
      <c r="B42" s="62" t="s">
        <v>48</v>
      </c>
      <c r="C42" s="61" t="s">
        <v>16</v>
      </c>
      <c r="D42" s="15">
        <v>7</v>
      </c>
      <c r="E42" s="15">
        <v>492</v>
      </c>
      <c r="F42" s="18">
        <v>376</v>
      </c>
      <c r="G42" s="83">
        <v>1</v>
      </c>
      <c r="H42" s="83">
        <v>97</v>
      </c>
      <c r="I42" s="83">
        <v>1920</v>
      </c>
      <c r="J42" s="83">
        <v>1920</v>
      </c>
      <c r="K42" s="18" t="s">
        <v>11</v>
      </c>
      <c r="L42" s="41">
        <v>290.7</v>
      </c>
      <c r="M42" s="41"/>
      <c r="N42" s="16">
        <f t="shared" si="3"/>
        <v>290.7</v>
      </c>
      <c r="O42" s="40">
        <f t="shared" si="4"/>
        <v>85.300000000000011</v>
      </c>
      <c r="P42" s="84" t="s">
        <v>73</v>
      </c>
    </row>
    <row r="43" spans="1:17" s="10" customFormat="1" ht="37.5" customHeight="1">
      <c r="A43" s="61"/>
      <c r="B43" s="62"/>
      <c r="C43" s="61"/>
      <c r="D43" s="15">
        <v>7</v>
      </c>
      <c r="E43" s="15">
        <v>491</v>
      </c>
      <c r="F43" s="18">
        <v>396</v>
      </c>
      <c r="G43" s="83"/>
      <c r="H43" s="83"/>
      <c r="I43" s="83"/>
      <c r="J43" s="83"/>
      <c r="K43" s="18" t="s">
        <v>11</v>
      </c>
      <c r="L43" s="41">
        <v>358.8</v>
      </c>
      <c r="M43" s="41"/>
      <c r="N43" s="16">
        <f t="shared" si="3"/>
        <v>358.8</v>
      </c>
      <c r="O43" s="40">
        <f t="shared" si="4"/>
        <v>37.199999999999989</v>
      </c>
      <c r="P43" s="84"/>
    </row>
    <row r="44" spans="1:17" s="10" customFormat="1" ht="37.5" customHeight="1">
      <c r="A44" s="61"/>
      <c r="B44" s="62"/>
      <c r="C44" s="61"/>
      <c r="D44" s="15">
        <v>7</v>
      </c>
      <c r="E44" s="15">
        <v>515</v>
      </c>
      <c r="F44" s="18">
        <v>373.6</v>
      </c>
      <c r="G44" s="83"/>
      <c r="H44" s="83"/>
      <c r="I44" s="83"/>
      <c r="J44" s="83"/>
      <c r="K44" s="18" t="s">
        <v>11</v>
      </c>
      <c r="L44" s="41">
        <v>347.2</v>
      </c>
      <c r="M44" s="41"/>
      <c r="N44" s="16">
        <f t="shared" si="3"/>
        <v>347.2</v>
      </c>
      <c r="O44" s="40">
        <f t="shared" si="4"/>
        <v>26.400000000000034</v>
      </c>
      <c r="P44" s="84"/>
    </row>
    <row r="45" spans="1:17" s="10" customFormat="1" ht="37.5" customHeight="1">
      <c r="A45" s="61"/>
      <c r="B45" s="62"/>
      <c r="C45" s="61"/>
      <c r="D45" s="15">
        <v>7</v>
      </c>
      <c r="E45" s="15">
        <v>418</v>
      </c>
      <c r="F45" s="18">
        <v>646.4</v>
      </c>
      <c r="G45" s="83"/>
      <c r="H45" s="83"/>
      <c r="I45" s="83"/>
      <c r="J45" s="83"/>
      <c r="K45" s="18" t="s">
        <v>11</v>
      </c>
      <c r="L45" s="41">
        <v>117.2</v>
      </c>
      <c r="M45" s="41"/>
      <c r="N45" s="16">
        <f t="shared" si="3"/>
        <v>117.2</v>
      </c>
      <c r="O45" s="40">
        <f t="shared" si="4"/>
        <v>529.19999999999993</v>
      </c>
      <c r="P45" s="84"/>
    </row>
    <row r="46" spans="1:17" s="10" customFormat="1" ht="37.5" customHeight="1">
      <c r="A46" s="61"/>
      <c r="B46" s="62"/>
      <c r="C46" s="61"/>
      <c r="D46" s="15">
        <v>7</v>
      </c>
      <c r="E46" s="15">
        <v>581</v>
      </c>
      <c r="F46" s="18">
        <v>333.3</v>
      </c>
      <c r="G46" s="83"/>
      <c r="H46" s="83"/>
      <c r="I46" s="83"/>
      <c r="J46" s="83"/>
      <c r="K46" s="18" t="s">
        <v>11</v>
      </c>
      <c r="L46" s="41">
        <v>60.4</v>
      </c>
      <c r="M46" s="41"/>
      <c r="N46" s="16">
        <f t="shared" si="3"/>
        <v>60.4</v>
      </c>
      <c r="O46" s="40">
        <f t="shared" si="4"/>
        <v>272.90000000000003</v>
      </c>
      <c r="P46" s="84"/>
    </row>
    <row r="47" spans="1:17" s="10" customFormat="1" ht="35.25" customHeight="1">
      <c r="A47" s="15">
        <v>25</v>
      </c>
      <c r="B47" s="20" t="s">
        <v>42</v>
      </c>
      <c r="C47" s="15" t="s">
        <v>16</v>
      </c>
      <c r="D47" s="15">
        <v>7</v>
      </c>
      <c r="E47" s="15">
        <v>449</v>
      </c>
      <c r="F47" s="18">
        <v>666.3</v>
      </c>
      <c r="G47" s="19">
        <v>2</v>
      </c>
      <c r="H47" s="19">
        <v>115</v>
      </c>
      <c r="I47" s="34">
        <v>2280</v>
      </c>
      <c r="J47" s="34">
        <v>2280</v>
      </c>
      <c r="K47" s="18" t="s">
        <v>11</v>
      </c>
      <c r="L47" s="41">
        <v>33.9</v>
      </c>
      <c r="M47" s="41"/>
      <c r="N47" s="16">
        <f t="shared" si="3"/>
        <v>33.9</v>
      </c>
      <c r="O47" s="40">
        <f t="shared" si="4"/>
        <v>632.4</v>
      </c>
      <c r="P47" s="12" t="s">
        <v>74</v>
      </c>
    </row>
    <row r="48" spans="1:17" s="10" customFormat="1" ht="31.5" customHeight="1">
      <c r="A48" s="61">
        <v>26</v>
      </c>
      <c r="B48" s="63" t="s">
        <v>50</v>
      </c>
      <c r="C48" s="61" t="s">
        <v>16</v>
      </c>
      <c r="D48" s="15">
        <v>7</v>
      </c>
      <c r="E48" s="15">
        <v>489</v>
      </c>
      <c r="F48" s="18">
        <v>660.2</v>
      </c>
      <c r="G48" s="19">
        <v>1</v>
      </c>
      <c r="H48" s="19">
        <v>127</v>
      </c>
      <c r="I48" s="48">
        <v>720</v>
      </c>
      <c r="J48" s="34">
        <v>720</v>
      </c>
      <c r="K48" s="18" t="s">
        <v>11</v>
      </c>
      <c r="L48" s="41">
        <v>660.2</v>
      </c>
      <c r="M48" s="41"/>
      <c r="N48" s="16">
        <f t="shared" si="3"/>
        <v>660.2</v>
      </c>
      <c r="O48" s="40">
        <f t="shared" si="4"/>
        <v>0</v>
      </c>
      <c r="P48" s="84" t="s">
        <v>75</v>
      </c>
    </row>
    <row r="49" spans="1:16" s="10" customFormat="1" ht="31.5" customHeight="1">
      <c r="A49" s="61"/>
      <c r="B49" s="63"/>
      <c r="C49" s="61"/>
      <c r="D49" s="15">
        <v>7</v>
      </c>
      <c r="E49" s="15">
        <v>511</v>
      </c>
      <c r="F49" s="18">
        <v>137.9</v>
      </c>
      <c r="G49" s="83">
        <v>2</v>
      </c>
      <c r="H49" s="83">
        <v>117</v>
      </c>
      <c r="I49" s="83">
        <v>1238</v>
      </c>
      <c r="J49" s="83">
        <v>1238</v>
      </c>
      <c r="K49" s="18" t="s">
        <v>11</v>
      </c>
      <c r="L49" s="41">
        <f>+F49</f>
        <v>137.9</v>
      </c>
      <c r="M49" s="41"/>
      <c r="N49" s="16">
        <f t="shared" si="3"/>
        <v>137.9</v>
      </c>
      <c r="O49" s="40">
        <f t="shared" si="4"/>
        <v>0</v>
      </c>
      <c r="P49" s="84"/>
    </row>
    <row r="50" spans="1:16" s="10" customFormat="1" ht="31.5" customHeight="1">
      <c r="A50" s="61"/>
      <c r="B50" s="63"/>
      <c r="C50" s="61"/>
      <c r="D50" s="15">
        <v>7</v>
      </c>
      <c r="E50" s="15">
        <v>512</v>
      </c>
      <c r="F50" s="18">
        <v>56</v>
      </c>
      <c r="G50" s="83"/>
      <c r="H50" s="83"/>
      <c r="I50" s="83"/>
      <c r="J50" s="83"/>
      <c r="K50" s="18" t="s">
        <v>11</v>
      </c>
      <c r="L50" s="41">
        <f t="shared" ref="L50:L52" si="5">+F50</f>
        <v>56</v>
      </c>
      <c r="M50" s="41"/>
      <c r="N50" s="16">
        <f t="shared" si="3"/>
        <v>56</v>
      </c>
      <c r="O50" s="40">
        <f t="shared" si="4"/>
        <v>0</v>
      </c>
      <c r="P50" s="84"/>
    </row>
    <row r="51" spans="1:16" s="10" customFormat="1" ht="31.5" customHeight="1">
      <c r="A51" s="61"/>
      <c r="B51" s="63"/>
      <c r="C51" s="61"/>
      <c r="D51" s="15">
        <v>7</v>
      </c>
      <c r="E51" s="15">
        <v>513</v>
      </c>
      <c r="F51" s="18">
        <v>283.89999999999998</v>
      </c>
      <c r="G51" s="83"/>
      <c r="H51" s="83"/>
      <c r="I51" s="83"/>
      <c r="J51" s="83"/>
      <c r="K51" s="18" t="s">
        <v>11</v>
      </c>
      <c r="L51" s="41">
        <f t="shared" si="5"/>
        <v>283.89999999999998</v>
      </c>
      <c r="M51" s="41"/>
      <c r="N51" s="16">
        <f t="shared" si="3"/>
        <v>283.89999999999998</v>
      </c>
      <c r="O51" s="40">
        <f t="shared" si="4"/>
        <v>0</v>
      </c>
      <c r="P51" s="84"/>
    </row>
    <row r="52" spans="1:16" s="10" customFormat="1" ht="31.5" customHeight="1">
      <c r="A52" s="61"/>
      <c r="B52" s="63"/>
      <c r="C52" s="61"/>
      <c r="D52" s="15">
        <v>7</v>
      </c>
      <c r="E52" s="15">
        <v>514</v>
      </c>
      <c r="F52" s="18">
        <v>209.5</v>
      </c>
      <c r="G52" s="83"/>
      <c r="H52" s="83"/>
      <c r="I52" s="83"/>
      <c r="J52" s="83"/>
      <c r="K52" s="18" t="s">
        <v>11</v>
      </c>
      <c r="L52" s="41">
        <f t="shared" si="5"/>
        <v>209.5</v>
      </c>
      <c r="M52" s="41"/>
      <c r="N52" s="16">
        <f t="shared" si="3"/>
        <v>209.5</v>
      </c>
      <c r="O52" s="40">
        <f t="shared" si="4"/>
        <v>0</v>
      </c>
      <c r="P52" s="84"/>
    </row>
    <row r="53" spans="1:16" s="10" customFormat="1" ht="31.5" customHeight="1">
      <c r="A53" s="61"/>
      <c r="B53" s="63"/>
      <c r="C53" s="61"/>
      <c r="D53" s="15">
        <v>7</v>
      </c>
      <c r="E53" s="15">
        <v>554</v>
      </c>
      <c r="F53" s="19">
        <v>706</v>
      </c>
      <c r="G53" s="83"/>
      <c r="H53" s="83"/>
      <c r="I53" s="83"/>
      <c r="J53" s="83"/>
      <c r="K53" s="19" t="s">
        <v>11</v>
      </c>
      <c r="L53" s="42">
        <v>706</v>
      </c>
      <c r="M53" s="42"/>
      <c r="N53" s="16">
        <f t="shared" si="3"/>
        <v>706</v>
      </c>
      <c r="O53" s="40">
        <f t="shared" si="4"/>
        <v>0</v>
      </c>
      <c r="P53" s="84"/>
    </row>
    <row r="54" spans="1:16" s="10" customFormat="1" ht="31.5" customHeight="1">
      <c r="A54" s="61"/>
      <c r="B54" s="63"/>
      <c r="C54" s="61"/>
      <c r="D54" s="15">
        <v>7</v>
      </c>
      <c r="E54" s="15">
        <v>580</v>
      </c>
      <c r="F54" s="18">
        <v>10.9</v>
      </c>
      <c r="G54" s="83"/>
      <c r="H54" s="83"/>
      <c r="I54" s="83"/>
      <c r="J54" s="83"/>
      <c r="K54" s="19" t="s">
        <v>11</v>
      </c>
      <c r="L54" s="41">
        <f>+F54</f>
        <v>10.9</v>
      </c>
      <c r="M54" s="41"/>
      <c r="N54" s="16">
        <f t="shared" si="3"/>
        <v>10.9</v>
      </c>
      <c r="O54" s="40">
        <f t="shared" si="4"/>
        <v>0</v>
      </c>
      <c r="P54" s="84"/>
    </row>
    <row r="55" spans="1:16" s="10" customFormat="1" ht="31.5" customHeight="1">
      <c r="A55" s="61"/>
      <c r="B55" s="63"/>
      <c r="C55" s="61"/>
      <c r="D55" s="15">
        <v>7</v>
      </c>
      <c r="E55" s="15">
        <v>578</v>
      </c>
      <c r="F55" s="18">
        <v>87.4</v>
      </c>
      <c r="G55" s="83"/>
      <c r="H55" s="83"/>
      <c r="I55" s="83"/>
      <c r="J55" s="83"/>
      <c r="K55" s="19" t="s">
        <v>11</v>
      </c>
      <c r="L55" s="41">
        <f>+F55</f>
        <v>87.4</v>
      </c>
      <c r="M55" s="41"/>
      <c r="N55" s="16">
        <f t="shared" si="3"/>
        <v>87.4</v>
      </c>
      <c r="O55" s="40">
        <f t="shared" si="4"/>
        <v>0</v>
      </c>
      <c r="P55" s="84"/>
    </row>
    <row r="56" spans="1:16" s="10" customFormat="1" ht="35.25" customHeight="1">
      <c r="A56" s="61">
        <v>27</v>
      </c>
      <c r="B56" s="62" t="s">
        <v>51</v>
      </c>
      <c r="C56" s="61" t="s">
        <v>16</v>
      </c>
      <c r="D56" s="15">
        <v>7</v>
      </c>
      <c r="E56" s="15">
        <v>530</v>
      </c>
      <c r="F56" s="18">
        <v>464</v>
      </c>
      <c r="G56" s="83">
        <v>2</v>
      </c>
      <c r="H56" s="83" t="s">
        <v>43</v>
      </c>
      <c r="I56" s="83">
        <v>2183</v>
      </c>
      <c r="J56" s="83">
        <v>2183</v>
      </c>
      <c r="K56" s="18" t="s">
        <v>11</v>
      </c>
      <c r="L56" s="41">
        <v>316.89999999999998</v>
      </c>
      <c r="M56" s="41"/>
      <c r="N56" s="16">
        <f t="shared" si="3"/>
        <v>316.89999999999998</v>
      </c>
      <c r="O56" s="40">
        <f t="shared" si="4"/>
        <v>147.10000000000002</v>
      </c>
      <c r="P56" s="84" t="s">
        <v>76</v>
      </c>
    </row>
    <row r="57" spans="1:16" s="10" customFormat="1" ht="35.25" customHeight="1">
      <c r="A57" s="61"/>
      <c r="B57" s="62"/>
      <c r="C57" s="61"/>
      <c r="D57" s="15">
        <v>7</v>
      </c>
      <c r="E57" s="15">
        <v>529</v>
      </c>
      <c r="F57" s="18">
        <v>16.2</v>
      </c>
      <c r="G57" s="83"/>
      <c r="H57" s="83"/>
      <c r="I57" s="83"/>
      <c r="J57" s="83"/>
      <c r="K57" s="18" t="s">
        <v>11</v>
      </c>
      <c r="L57" s="41">
        <f>+F57</f>
        <v>16.2</v>
      </c>
      <c r="M57" s="41"/>
      <c r="N57" s="16">
        <f t="shared" si="3"/>
        <v>16.2</v>
      </c>
      <c r="O57" s="40">
        <f t="shared" si="4"/>
        <v>0</v>
      </c>
      <c r="P57" s="84"/>
    </row>
    <row r="58" spans="1:16" s="10" customFormat="1" ht="35.25" customHeight="1">
      <c r="A58" s="61"/>
      <c r="B58" s="62"/>
      <c r="C58" s="61"/>
      <c r="D58" s="15">
        <v>7</v>
      </c>
      <c r="E58" s="15">
        <v>557</v>
      </c>
      <c r="F58" s="18">
        <v>91.3</v>
      </c>
      <c r="G58" s="83"/>
      <c r="H58" s="83"/>
      <c r="I58" s="83"/>
      <c r="J58" s="83"/>
      <c r="K58" s="18" t="s">
        <v>11</v>
      </c>
      <c r="L58" s="41">
        <f>+F58</f>
        <v>91.3</v>
      </c>
      <c r="M58" s="41"/>
      <c r="N58" s="16">
        <f t="shared" si="3"/>
        <v>91.3</v>
      </c>
      <c r="O58" s="40">
        <f t="shared" si="4"/>
        <v>0</v>
      </c>
      <c r="P58" s="84"/>
    </row>
    <row r="59" spans="1:16" s="10" customFormat="1" ht="35.25" customHeight="1">
      <c r="A59" s="61"/>
      <c r="B59" s="62"/>
      <c r="C59" s="61"/>
      <c r="D59" s="15">
        <v>7</v>
      </c>
      <c r="E59" s="15">
        <v>558</v>
      </c>
      <c r="F59" s="18">
        <v>341.5</v>
      </c>
      <c r="G59" s="83"/>
      <c r="H59" s="83"/>
      <c r="I59" s="83"/>
      <c r="J59" s="83"/>
      <c r="K59" s="18" t="s">
        <v>11</v>
      </c>
      <c r="L59" s="41">
        <v>80.8</v>
      </c>
      <c r="M59" s="41"/>
      <c r="N59" s="16">
        <f t="shared" si="3"/>
        <v>80.8</v>
      </c>
      <c r="O59" s="40">
        <f t="shared" si="4"/>
        <v>260.7</v>
      </c>
      <c r="P59" s="84"/>
    </row>
    <row r="60" spans="1:16" s="10" customFormat="1" ht="35.25" customHeight="1">
      <c r="A60" s="15">
        <v>28</v>
      </c>
      <c r="B60" s="20" t="s">
        <v>44</v>
      </c>
      <c r="C60" s="15" t="s">
        <v>16</v>
      </c>
      <c r="D60" s="15">
        <v>7</v>
      </c>
      <c r="E60" s="15">
        <v>602</v>
      </c>
      <c r="F60" s="18">
        <v>926.1</v>
      </c>
      <c r="G60" s="19"/>
      <c r="H60" s="19"/>
      <c r="I60" s="18"/>
      <c r="J60" s="18"/>
      <c r="K60" s="18" t="s">
        <v>11</v>
      </c>
      <c r="L60" s="41"/>
      <c r="M60" s="41">
        <v>926.1</v>
      </c>
      <c r="N60" s="16">
        <f t="shared" si="3"/>
        <v>926.1</v>
      </c>
      <c r="O60" s="40">
        <f t="shared" si="4"/>
        <v>0</v>
      </c>
      <c r="P60" s="12" t="s">
        <v>40</v>
      </c>
    </row>
    <row r="61" spans="1:16" s="10" customFormat="1" ht="35.25" customHeight="1">
      <c r="A61" s="15">
        <v>29</v>
      </c>
      <c r="B61" s="20" t="s">
        <v>17</v>
      </c>
      <c r="C61" s="15" t="s">
        <v>16</v>
      </c>
      <c r="D61" s="15">
        <v>7</v>
      </c>
      <c r="E61" s="15">
        <v>626</v>
      </c>
      <c r="F61" s="18">
        <v>729.4</v>
      </c>
      <c r="G61" s="19"/>
      <c r="H61" s="19"/>
      <c r="I61" s="18"/>
      <c r="J61" s="18"/>
      <c r="K61" s="18" t="s">
        <v>11</v>
      </c>
      <c r="L61" s="41"/>
      <c r="M61" s="41">
        <v>525.29999999999995</v>
      </c>
      <c r="N61" s="16">
        <f t="shared" si="3"/>
        <v>525.29999999999995</v>
      </c>
      <c r="O61" s="40">
        <f t="shared" si="4"/>
        <v>204.10000000000002</v>
      </c>
      <c r="P61" s="12" t="s">
        <v>40</v>
      </c>
    </row>
    <row r="62" spans="1:16" s="10" customFormat="1" ht="35.25" customHeight="1">
      <c r="A62" s="15">
        <v>30</v>
      </c>
      <c r="B62" s="20" t="s">
        <v>77</v>
      </c>
      <c r="C62" s="15" t="s">
        <v>16</v>
      </c>
      <c r="D62" s="15">
        <v>7</v>
      </c>
      <c r="E62" s="15">
        <v>628</v>
      </c>
      <c r="F62" s="18">
        <v>628.29999999999995</v>
      </c>
      <c r="G62" s="19"/>
      <c r="H62" s="19"/>
      <c r="I62" s="18"/>
      <c r="J62" s="18"/>
      <c r="K62" s="18" t="s">
        <v>11</v>
      </c>
      <c r="L62" s="41"/>
      <c r="M62" s="41">
        <v>2.7</v>
      </c>
      <c r="N62" s="16">
        <f t="shared" si="3"/>
        <v>2.7</v>
      </c>
      <c r="O62" s="40">
        <f t="shared" si="4"/>
        <v>625.59999999999991</v>
      </c>
      <c r="P62" s="12" t="s">
        <v>40</v>
      </c>
    </row>
    <row r="63" spans="1:16" s="10" customFormat="1" ht="35.25" customHeight="1">
      <c r="A63" s="61">
        <v>31</v>
      </c>
      <c r="B63" s="62" t="s">
        <v>46</v>
      </c>
      <c r="C63" s="61" t="s">
        <v>16</v>
      </c>
      <c r="D63" s="15">
        <v>7</v>
      </c>
      <c r="E63" s="15">
        <v>527</v>
      </c>
      <c r="F63" s="18">
        <v>27.7</v>
      </c>
      <c r="G63" s="19"/>
      <c r="H63" s="19"/>
      <c r="I63" s="18"/>
      <c r="J63" s="18"/>
      <c r="K63" s="18" t="s">
        <v>45</v>
      </c>
      <c r="L63" s="41"/>
      <c r="M63" s="41">
        <f>+F63</f>
        <v>27.7</v>
      </c>
      <c r="N63" s="16">
        <f t="shared" si="3"/>
        <v>27.7</v>
      </c>
      <c r="O63" s="40">
        <f t="shared" si="4"/>
        <v>0</v>
      </c>
      <c r="P63" s="12"/>
    </row>
    <row r="64" spans="1:16" s="10" customFormat="1" ht="35.25" customHeight="1">
      <c r="A64" s="81"/>
      <c r="B64" s="82"/>
      <c r="C64" s="81"/>
      <c r="D64" s="26">
        <v>7</v>
      </c>
      <c r="E64" s="26">
        <v>528</v>
      </c>
      <c r="F64" s="27">
        <v>7.3</v>
      </c>
      <c r="G64" s="28"/>
      <c r="H64" s="28"/>
      <c r="I64" s="27"/>
      <c r="J64" s="27"/>
      <c r="K64" s="27" t="s">
        <v>45</v>
      </c>
      <c r="L64" s="43"/>
      <c r="M64" s="43">
        <f>+F64</f>
        <v>7.3</v>
      </c>
      <c r="N64" s="38">
        <f t="shared" si="3"/>
        <v>7.3</v>
      </c>
      <c r="O64" s="45">
        <f t="shared" si="4"/>
        <v>0</v>
      </c>
      <c r="P64" s="31"/>
    </row>
    <row r="65" spans="1:16" ht="27" customHeight="1">
      <c r="A65" s="80" t="s">
        <v>12</v>
      </c>
      <c r="B65" s="80"/>
      <c r="C65" s="11"/>
      <c r="D65" s="11"/>
      <c r="E65" s="11"/>
      <c r="F65" s="9">
        <f>SUM(F6:F64)</f>
        <v>30832.30000000001</v>
      </c>
      <c r="G65" s="9"/>
      <c r="H65" s="9"/>
      <c r="I65" s="9"/>
      <c r="J65" s="9"/>
      <c r="K65" s="9"/>
      <c r="L65" s="9">
        <f>SUM(L6:L64)</f>
        <v>14142.699999999999</v>
      </c>
      <c r="M65" s="9">
        <f>SUM(M6:M64)</f>
        <v>4349.1000000000004</v>
      </c>
      <c r="N65" s="9">
        <f>SUM(N6:N64)</f>
        <v>18491.800000000003</v>
      </c>
      <c r="O65" s="9">
        <f>SUM(O6:O64)</f>
        <v>12340.5</v>
      </c>
      <c r="P65" s="29"/>
    </row>
    <row r="73" spans="1:16">
      <c r="L73" s="7" t="s">
        <v>15</v>
      </c>
    </row>
  </sheetData>
  <autoFilter ref="A5:S66"/>
  <mergeCells count="88">
    <mergeCell ref="P6:P8"/>
    <mergeCell ref="P12:P14"/>
    <mergeCell ref="A26:A27"/>
    <mergeCell ref="H12:H14"/>
    <mergeCell ref="I12:I14"/>
    <mergeCell ref="J12:J14"/>
    <mergeCell ref="H21:H22"/>
    <mergeCell ref="I21:I22"/>
    <mergeCell ref="J21:J22"/>
    <mergeCell ref="B21:B23"/>
    <mergeCell ref="P18:P19"/>
    <mergeCell ref="G6:G8"/>
    <mergeCell ref="H6:H8"/>
    <mergeCell ref="J6:J8"/>
    <mergeCell ref="I6:I8"/>
    <mergeCell ref="B6:B8"/>
    <mergeCell ref="P56:P59"/>
    <mergeCell ref="P21:P22"/>
    <mergeCell ref="P37:P38"/>
    <mergeCell ref="A33:A34"/>
    <mergeCell ref="B33:B34"/>
    <mergeCell ref="B37:B39"/>
    <mergeCell ref="A37:A39"/>
    <mergeCell ref="H37:H38"/>
    <mergeCell ref="I37:I38"/>
    <mergeCell ref="J37:J38"/>
    <mergeCell ref="G33:G34"/>
    <mergeCell ref="H33:H34"/>
    <mergeCell ref="J33:J34"/>
    <mergeCell ref="I33:I34"/>
    <mergeCell ref="C26:C27"/>
    <mergeCell ref="C31:C32"/>
    <mergeCell ref="C33:C34"/>
    <mergeCell ref="P42:P46"/>
    <mergeCell ref="P48:P55"/>
    <mergeCell ref="G12:G14"/>
    <mergeCell ref="G21:G22"/>
    <mergeCell ref="G37:G38"/>
    <mergeCell ref="I49:I55"/>
    <mergeCell ref="G56:G59"/>
    <mergeCell ref="G42:G46"/>
    <mergeCell ref="J49:J55"/>
    <mergeCell ref="A48:A55"/>
    <mergeCell ref="B56:B59"/>
    <mergeCell ref="A56:A59"/>
    <mergeCell ref="B48:B55"/>
    <mergeCell ref="H42:H46"/>
    <mergeCell ref="I42:I46"/>
    <mergeCell ref="J42:J46"/>
    <mergeCell ref="C42:C46"/>
    <mergeCell ref="H56:H59"/>
    <mergeCell ref="I56:I59"/>
    <mergeCell ref="J56:J59"/>
    <mergeCell ref="G49:G55"/>
    <mergeCell ref="H49:H55"/>
    <mergeCell ref="A65:B65"/>
    <mergeCell ref="A63:A64"/>
    <mergeCell ref="B63:B64"/>
    <mergeCell ref="C48:C55"/>
    <mergeCell ref="C56:C59"/>
    <mergeCell ref="C63:C64"/>
    <mergeCell ref="A3:A4"/>
    <mergeCell ref="A1:P1"/>
    <mergeCell ref="A2:P2"/>
    <mergeCell ref="D3:F3"/>
    <mergeCell ref="G3:J3"/>
    <mergeCell ref="B3:B4"/>
    <mergeCell ref="C3:C4"/>
    <mergeCell ref="K3:K4"/>
    <mergeCell ref="L3:N3"/>
    <mergeCell ref="O3:O4"/>
    <mergeCell ref="P3:P4"/>
    <mergeCell ref="A6:A8"/>
    <mergeCell ref="C6:C8"/>
    <mergeCell ref="B42:B46"/>
    <mergeCell ref="A42:A46"/>
    <mergeCell ref="A18:A20"/>
    <mergeCell ref="A12:A14"/>
    <mergeCell ref="A31:A32"/>
    <mergeCell ref="B31:B32"/>
    <mergeCell ref="B18:B20"/>
    <mergeCell ref="B12:B14"/>
    <mergeCell ref="A21:A23"/>
    <mergeCell ref="B26:B27"/>
    <mergeCell ref="C37:C39"/>
    <mergeCell ref="C18:C20"/>
    <mergeCell ref="C21:C23"/>
    <mergeCell ref="C12:C14"/>
  </mergeCells>
  <pageMargins left="0" right="0" top="0" bottom="0"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TK DT</vt:lpstr>
      <vt:lpstr>'TK DT'!Print_Titles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MAT</cp:lastModifiedBy>
  <cp:lastPrinted>2024-04-24T12:25:05Z</cp:lastPrinted>
  <dcterms:created xsi:type="dcterms:W3CDTF">2015-06-05T18:19:34Z</dcterms:created>
  <dcterms:modified xsi:type="dcterms:W3CDTF">2024-04-25T02:36:30Z</dcterms:modified>
</cp:coreProperties>
</file>