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0" yWindow="0" windowWidth="20490" windowHeight="7530"/>
  </bookViews>
  <sheets>
    <sheet name="DS thu hồi Muối" sheetId="1" r:id="rId1"/>
    <sheet name="Sheet1" sheetId="10" r:id="rId2"/>
    <sheet name="Thon Noi Dinh" sheetId="4" state="hidden" r:id="rId3"/>
    <sheet name="DS Thành Hạnh Yên Thịnh" sheetId="2" state="hidden" r:id="rId4"/>
    <sheet name="DS Thành Hạnh Yên Thịnh (2)" sheetId="3" state="hidden" r:id="rId5"/>
  </sheets>
  <externalReferences>
    <externalReference r:id="rId6"/>
  </externalReferences>
  <definedNames>
    <definedName name="_xlnm._FilterDatabase" localSheetId="3" hidden="1">'DS Thành Hạnh Yên Thịnh'!$B$68:$B$124</definedName>
    <definedName name="_xlnm._FilterDatabase" localSheetId="4" hidden="1">'DS Thành Hạnh Yên Thịnh (2)'!$B$68:$B$125</definedName>
    <definedName name="_xlnm._FilterDatabase" localSheetId="0" hidden="1">'DS thu hồi Muối'!$A$6:$X$16</definedName>
    <definedName name="DTTH">#REF!</definedName>
    <definedName name="HL">#REF!</definedName>
    <definedName name="HOTEN">#REF!</definedName>
    <definedName name="KLBT">#REF!</definedName>
    <definedName name="KLHT">#REF!</definedName>
    <definedName name="MATAISAN">'[1]MÃ TÀI SẢN'!$A$2:$L$1893</definedName>
    <definedName name="MQCDAT">#REF!</definedName>
    <definedName name="MQCTS">#REF!</definedName>
    <definedName name="pa">#REF!</definedName>
    <definedName name="_xlnm.Print_Area" localSheetId="0">'DS thu hồi Muối'!$A$1:$W$16</definedName>
    <definedName name="_xlnm.Print_Titles" localSheetId="0">'DS thu hồi Muối'!$3:$5</definedName>
    <definedName name="THDT">#REF!</definedName>
    <definedName name="VEDAT_TAISAN">[1]MADAT_TAISAN!$B$6:$O$132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5" i="1" l="1"/>
  <c r="U7" i="1"/>
  <c r="U8" i="1"/>
  <c r="U9" i="1"/>
  <c r="U10" i="1"/>
  <c r="U11" i="1"/>
  <c r="U12" i="1"/>
  <c r="U13" i="1"/>
  <c r="U14" i="1"/>
  <c r="H16" i="1"/>
  <c r="G16" i="1"/>
  <c r="J15" i="1"/>
  <c r="K15" i="1" s="1"/>
  <c r="J14" i="1"/>
  <c r="K14" i="1" s="1"/>
  <c r="J13" i="1"/>
  <c r="K13" i="1" s="1"/>
  <c r="I12" i="1"/>
  <c r="J12" i="1" s="1"/>
  <c r="K12" i="1" s="1"/>
  <c r="J11" i="1"/>
  <c r="K11" i="1" s="1"/>
  <c r="I10" i="1"/>
  <c r="J10" i="1" s="1"/>
  <c r="K10" i="1" s="1"/>
  <c r="J9" i="1"/>
  <c r="K9" i="1" s="1"/>
  <c r="I8" i="1"/>
  <c r="J8" i="1" s="1"/>
  <c r="K8" i="1" s="1"/>
  <c r="J7" i="1"/>
  <c r="K7" i="1" s="1"/>
  <c r="K16" i="1" l="1"/>
  <c r="J16" i="1"/>
  <c r="I16" i="1"/>
  <c r="F12" i="10" l="1"/>
  <c r="B25" i="4" l="1"/>
  <c r="B18" i="4"/>
  <c r="B11" i="4"/>
  <c r="C5" i="4"/>
  <c r="E138" i="3"/>
  <c r="E137" i="3"/>
  <c r="E136" i="3"/>
  <c r="E135" i="3"/>
  <c r="E134" i="3"/>
  <c r="E133" i="3"/>
  <c r="E132" i="3"/>
  <c r="D132" i="3"/>
  <c r="I134" i="3" s="1"/>
  <c r="D68" i="3"/>
  <c r="I124" i="3" s="1"/>
  <c r="D52" i="3"/>
  <c r="D45" i="3"/>
  <c r="D42" i="3"/>
  <c r="C34" i="3"/>
  <c r="H32" i="3"/>
  <c r="H27" i="3"/>
  <c r="D27" i="3"/>
  <c r="E27" i="3" s="1"/>
  <c r="D15" i="3"/>
  <c r="D10" i="3"/>
  <c r="C9" i="3"/>
  <c r="H3" i="3"/>
  <c r="I136" i="3" l="1"/>
  <c r="D13" i="4"/>
  <c r="E13" i="4" s="1"/>
  <c r="F13" i="4" s="1"/>
  <c r="I141" i="3"/>
  <c r="I133" i="3"/>
  <c r="I140" i="3"/>
  <c r="I132" i="3"/>
  <c r="J132" i="3" s="1"/>
  <c r="K132" i="3" s="1"/>
  <c r="E17" i="4"/>
  <c r="F17" i="4" s="1"/>
  <c r="G132" i="3"/>
  <c r="J134" i="3" s="1"/>
  <c r="K134" i="3" s="1"/>
  <c r="I139" i="3"/>
  <c r="E16" i="4"/>
  <c r="F16" i="4" s="1"/>
  <c r="I138" i="3"/>
  <c r="E15" i="4"/>
  <c r="F15" i="4" s="1"/>
  <c r="I137" i="3"/>
  <c r="I135" i="3"/>
  <c r="J135" i="3" s="1"/>
  <c r="K135" i="3" s="1"/>
  <c r="D5" i="4"/>
  <c r="I29" i="3"/>
  <c r="G27" i="3"/>
  <c r="I31" i="3"/>
  <c r="I30" i="3"/>
  <c r="J30" i="3" s="1"/>
  <c r="K30" i="3" s="1"/>
  <c r="I28" i="3"/>
  <c r="J28" i="3" s="1"/>
  <c r="K28" i="3" s="1"/>
  <c r="I27" i="3"/>
  <c r="J27" i="3" s="1"/>
  <c r="K27" i="3" s="1"/>
  <c r="D32" i="3"/>
  <c r="E32" i="3" s="1"/>
  <c r="I71" i="3"/>
  <c r="I79" i="3"/>
  <c r="I87" i="3"/>
  <c r="I95" i="3"/>
  <c r="I103" i="3"/>
  <c r="I111" i="3"/>
  <c r="I119" i="3"/>
  <c r="I74" i="3"/>
  <c r="I82" i="3"/>
  <c r="I90" i="3"/>
  <c r="I98" i="3"/>
  <c r="I106" i="3"/>
  <c r="I114" i="3"/>
  <c r="I122" i="3"/>
  <c r="I69" i="3"/>
  <c r="I77" i="3"/>
  <c r="I85" i="3"/>
  <c r="I93" i="3"/>
  <c r="I101" i="3"/>
  <c r="I109" i="3"/>
  <c r="I117" i="3"/>
  <c r="I125" i="3"/>
  <c r="I72" i="3"/>
  <c r="I80" i="3"/>
  <c r="I88" i="3"/>
  <c r="I96" i="3"/>
  <c r="I104" i="3"/>
  <c r="I112" i="3"/>
  <c r="I120" i="3"/>
  <c r="I75" i="3"/>
  <c r="I83" i="3"/>
  <c r="I91" i="3"/>
  <c r="I99" i="3"/>
  <c r="I107" i="3"/>
  <c r="I115" i="3"/>
  <c r="I123" i="3"/>
  <c r="I70" i="3"/>
  <c r="I78" i="3"/>
  <c r="I86" i="3"/>
  <c r="I94" i="3"/>
  <c r="I102" i="3"/>
  <c r="I110" i="3"/>
  <c r="I118" i="3"/>
  <c r="I126" i="3"/>
  <c r="D3" i="3"/>
  <c r="E3" i="3" s="1"/>
  <c r="I9" i="3" s="1"/>
  <c r="G68" i="3"/>
  <c r="J124" i="3" s="1"/>
  <c r="K124" i="3" s="1"/>
  <c r="I73" i="3"/>
  <c r="I81" i="3"/>
  <c r="I89" i="3"/>
  <c r="I97" i="3"/>
  <c r="I105" i="3"/>
  <c r="I113" i="3"/>
  <c r="I121" i="3"/>
  <c r="I68" i="3"/>
  <c r="I76" i="3"/>
  <c r="I84" i="3"/>
  <c r="I92" i="3"/>
  <c r="I100" i="3"/>
  <c r="I108" i="3"/>
  <c r="I116" i="3"/>
  <c r="J68" i="3" l="1"/>
  <c r="K68" i="3" s="1"/>
  <c r="E14" i="4"/>
  <c r="F14" i="4" s="1"/>
  <c r="J137" i="3"/>
  <c r="K137" i="3" s="1"/>
  <c r="J140" i="3"/>
  <c r="K140" i="3" s="1"/>
  <c r="J136" i="3"/>
  <c r="K136" i="3" s="1"/>
  <c r="J31" i="3"/>
  <c r="K31" i="3" s="1"/>
  <c r="J138" i="3"/>
  <c r="K138" i="3" s="1"/>
  <c r="J133" i="3"/>
  <c r="K133" i="3" s="1"/>
  <c r="J141" i="3"/>
  <c r="K141" i="3" s="1"/>
  <c r="J29" i="3"/>
  <c r="K29" i="3" s="1"/>
  <c r="J139" i="3"/>
  <c r="K139" i="3" s="1"/>
  <c r="E10" i="4"/>
  <c r="F10" i="4" s="1"/>
  <c r="E8" i="4"/>
  <c r="F8" i="4" s="1"/>
  <c r="E9" i="4"/>
  <c r="F9" i="4" s="1"/>
  <c r="E7" i="4"/>
  <c r="F7" i="4" s="1"/>
  <c r="E5" i="4"/>
  <c r="F5" i="4" s="1"/>
  <c r="E6" i="4"/>
  <c r="F6" i="4" s="1"/>
  <c r="J75" i="3"/>
  <c r="K75" i="3" s="1"/>
  <c r="J125" i="3"/>
  <c r="K125" i="3" s="1"/>
  <c r="J122" i="3"/>
  <c r="K122" i="3" s="1"/>
  <c r="J111" i="3"/>
  <c r="K111" i="3" s="1"/>
  <c r="J78" i="3"/>
  <c r="K78" i="3" s="1"/>
  <c r="J121" i="3"/>
  <c r="K121" i="3" s="1"/>
  <c r="J70" i="3"/>
  <c r="K70" i="3" s="1"/>
  <c r="J117" i="3"/>
  <c r="K117" i="3" s="1"/>
  <c r="J103" i="3"/>
  <c r="K103" i="3" s="1"/>
  <c r="J113" i="3"/>
  <c r="K113" i="3" s="1"/>
  <c r="J123" i="3"/>
  <c r="K123" i="3" s="1"/>
  <c r="J109" i="3"/>
  <c r="K109" i="3" s="1"/>
  <c r="J95" i="3"/>
  <c r="K95" i="3" s="1"/>
  <c r="J105" i="3"/>
  <c r="K105" i="3" s="1"/>
  <c r="J115" i="3"/>
  <c r="K115" i="3" s="1"/>
  <c r="J101" i="3"/>
  <c r="K101" i="3" s="1"/>
  <c r="J87" i="3"/>
  <c r="K87" i="3" s="1"/>
  <c r="J100" i="3"/>
  <c r="K100" i="3" s="1"/>
  <c r="J97" i="3"/>
  <c r="K97" i="3" s="1"/>
  <c r="J110" i="3"/>
  <c r="K110" i="3" s="1"/>
  <c r="J107" i="3"/>
  <c r="K107" i="3" s="1"/>
  <c r="J96" i="3"/>
  <c r="K96" i="3" s="1"/>
  <c r="J93" i="3"/>
  <c r="K93" i="3" s="1"/>
  <c r="J90" i="3"/>
  <c r="K90" i="3" s="1"/>
  <c r="J79" i="3"/>
  <c r="K79" i="3" s="1"/>
  <c r="J92" i="3"/>
  <c r="K92" i="3" s="1"/>
  <c r="J89" i="3"/>
  <c r="K89" i="3" s="1"/>
  <c r="J102" i="3"/>
  <c r="K102" i="3" s="1"/>
  <c r="J99" i="3"/>
  <c r="K99" i="3" s="1"/>
  <c r="J88" i="3"/>
  <c r="K88" i="3" s="1"/>
  <c r="J85" i="3"/>
  <c r="K85" i="3" s="1"/>
  <c r="J82" i="3"/>
  <c r="K82" i="3" s="1"/>
  <c r="J71" i="3"/>
  <c r="K71" i="3" s="1"/>
  <c r="I25" i="3"/>
  <c r="I17" i="3"/>
  <c r="I12" i="3"/>
  <c r="I19" i="3"/>
  <c r="I14" i="3"/>
  <c r="I4" i="3"/>
  <c r="I13" i="3"/>
  <c r="I22" i="3"/>
  <c r="I7" i="3"/>
  <c r="I3" i="3"/>
  <c r="I26" i="3"/>
  <c r="I24" i="3"/>
  <c r="I16" i="3"/>
  <c r="I11" i="3"/>
  <c r="I21" i="3"/>
  <c r="I6" i="3"/>
  <c r="I18" i="3"/>
  <c r="I23" i="3"/>
  <c r="I15" i="3"/>
  <c r="I10" i="3"/>
  <c r="I8" i="3"/>
  <c r="I20" i="3"/>
  <c r="I5" i="3"/>
  <c r="G3" i="3"/>
  <c r="J9" i="3" s="1"/>
  <c r="K9" i="3" s="1"/>
  <c r="J120" i="3"/>
  <c r="K120" i="3" s="1"/>
  <c r="J114" i="3"/>
  <c r="K114" i="3" s="1"/>
  <c r="J116" i="3"/>
  <c r="K116" i="3" s="1"/>
  <c r="J126" i="3"/>
  <c r="K126" i="3" s="1"/>
  <c r="J112" i="3"/>
  <c r="K112" i="3" s="1"/>
  <c r="J106" i="3"/>
  <c r="K106" i="3" s="1"/>
  <c r="J108" i="3"/>
  <c r="K108" i="3" s="1"/>
  <c r="J118" i="3"/>
  <c r="K118" i="3" s="1"/>
  <c r="J104" i="3"/>
  <c r="K104" i="3" s="1"/>
  <c r="J98" i="3"/>
  <c r="K98" i="3" s="1"/>
  <c r="J84" i="3"/>
  <c r="K84" i="3" s="1"/>
  <c r="J81" i="3"/>
  <c r="K81" i="3" s="1"/>
  <c r="J94" i="3"/>
  <c r="K94" i="3" s="1"/>
  <c r="J91" i="3"/>
  <c r="K91" i="3" s="1"/>
  <c r="J80" i="3"/>
  <c r="K80" i="3" s="1"/>
  <c r="J77" i="3"/>
  <c r="K77" i="3" s="1"/>
  <c r="J74" i="3"/>
  <c r="K74" i="3" s="1"/>
  <c r="I61" i="3"/>
  <c r="I53" i="3"/>
  <c r="I48" i="3"/>
  <c r="I43" i="3"/>
  <c r="I38" i="3"/>
  <c r="I33" i="3"/>
  <c r="I40" i="3"/>
  <c r="I58" i="3"/>
  <c r="I45" i="3"/>
  <c r="I35" i="3"/>
  <c r="I55" i="3"/>
  <c r="I50" i="3"/>
  <c r="I60" i="3"/>
  <c r="I52" i="3"/>
  <c r="I47" i="3"/>
  <c r="I42" i="3"/>
  <c r="I37" i="3"/>
  <c r="I32" i="3"/>
  <c r="I57" i="3"/>
  <c r="G32" i="3"/>
  <c r="I62" i="3"/>
  <c r="I54" i="3"/>
  <c r="I49" i="3"/>
  <c r="I44" i="3"/>
  <c r="I39" i="3"/>
  <c r="I59" i="3"/>
  <c r="I46" i="3"/>
  <c r="I36" i="3"/>
  <c r="J36" i="3" s="1"/>
  <c r="K36" i="3" s="1"/>
  <c r="I56" i="3"/>
  <c r="I51" i="3"/>
  <c r="I41" i="3"/>
  <c r="J76" i="3"/>
  <c r="K76" i="3" s="1"/>
  <c r="J73" i="3"/>
  <c r="K73" i="3" s="1"/>
  <c r="J86" i="3"/>
  <c r="K86" i="3" s="1"/>
  <c r="J83" i="3"/>
  <c r="K83" i="3" s="1"/>
  <c r="J72" i="3"/>
  <c r="K72" i="3" s="1"/>
  <c r="J69" i="3"/>
  <c r="K69" i="3" s="1"/>
  <c r="J119" i="3"/>
  <c r="K119" i="3" s="1"/>
  <c r="I34" i="3"/>
  <c r="J56" i="3" l="1"/>
  <c r="K56" i="3" s="1"/>
  <c r="J62" i="3"/>
  <c r="K62" i="3" s="1"/>
  <c r="J60" i="3"/>
  <c r="K60" i="3" s="1"/>
  <c r="J38" i="3"/>
  <c r="K38" i="3" s="1"/>
  <c r="J20" i="3"/>
  <c r="K20" i="3" s="1"/>
  <c r="J11" i="3"/>
  <c r="K11" i="3" s="1"/>
  <c r="J4" i="3"/>
  <c r="K4" i="3" s="1"/>
  <c r="J8" i="3"/>
  <c r="K8" i="3" s="1"/>
  <c r="J16" i="3"/>
  <c r="K16" i="3" s="1"/>
  <c r="J14" i="3"/>
  <c r="K14" i="3" s="1"/>
  <c r="J39" i="3"/>
  <c r="K39" i="3" s="1"/>
  <c r="J37" i="3"/>
  <c r="K37" i="3" s="1"/>
  <c r="J23" i="3"/>
  <c r="K23" i="3" s="1"/>
  <c r="J3" i="3"/>
  <c r="K3" i="3" s="1"/>
  <c r="J17" i="3"/>
  <c r="K17" i="3" s="1"/>
  <c r="J18" i="3"/>
  <c r="K18" i="3" s="1"/>
  <c r="J7" i="3"/>
  <c r="K7" i="3" s="1"/>
  <c r="J25" i="3"/>
  <c r="K25" i="3" s="1"/>
  <c r="J50" i="3"/>
  <c r="K50" i="3" s="1"/>
  <c r="J43" i="3"/>
  <c r="K43" i="3" s="1"/>
  <c r="J46" i="3"/>
  <c r="K46" i="3" s="1"/>
  <c r="J57" i="3"/>
  <c r="K57" i="3" s="1"/>
  <c r="J55" i="3"/>
  <c r="K55" i="3" s="1"/>
  <c r="J48" i="3"/>
  <c r="K48" i="3" s="1"/>
  <c r="J10" i="3"/>
  <c r="K10" i="3" s="1"/>
  <c r="J24" i="3"/>
  <c r="K24" i="3" s="1"/>
  <c r="J19" i="3"/>
  <c r="K19" i="3" s="1"/>
  <c r="J59" i="3"/>
  <c r="K59" i="3" s="1"/>
  <c r="J32" i="3"/>
  <c r="K32" i="3" s="1"/>
  <c r="J35" i="3"/>
  <c r="K35" i="3" s="1"/>
  <c r="J53" i="3"/>
  <c r="K53" i="3" s="1"/>
  <c r="J15" i="3"/>
  <c r="K15" i="3" s="1"/>
  <c r="J26" i="3"/>
  <c r="K26" i="3" s="1"/>
  <c r="J12" i="3"/>
  <c r="K12" i="3" s="1"/>
  <c r="J61" i="3"/>
  <c r="K61" i="3" s="1"/>
  <c r="J44" i="3"/>
  <c r="K44" i="3" s="1"/>
  <c r="J45" i="3"/>
  <c r="K45" i="3" s="1"/>
  <c r="J42" i="3"/>
  <c r="K42" i="3" s="1"/>
  <c r="J58" i="3"/>
  <c r="K58" i="3" s="1"/>
  <c r="J34" i="3"/>
  <c r="K34" i="3" s="1"/>
  <c r="J49" i="3"/>
  <c r="K49" i="3" s="1"/>
  <c r="J47" i="3"/>
  <c r="K47" i="3" s="1"/>
  <c r="J40" i="3"/>
  <c r="K40" i="3" s="1"/>
  <c r="J6" i="3"/>
  <c r="K6" i="3" s="1"/>
  <c r="J22" i="3"/>
  <c r="K22" i="3" s="1"/>
  <c r="J41" i="3"/>
  <c r="K41" i="3" s="1"/>
  <c r="J51" i="3"/>
  <c r="K51" i="3" s="1"/>
  <c r="J54" i="3"/>
  <c r="K54" i="3" s="1"/>
  <c r="J52" i="3"/>
  <c r="K52" i="3" s="1"/>
  <c r="J33" i="3"/>
  <c r="K33" i="3" s="1"/>
  <c r="J5" i="3"/>
  <c r="K5" i="3" s="1"/>
  <c r="J21" i="3"/>
  <c r="K21" i="3" s="1"/>
  <c r="J13" i="3"/>
  <c r="K13" i="3" s="1"/>
  <c r="H32" i="2"/>
  <c r="H27" i="2"/>
  <c r="H3" i="2"/>
  <c r="D52" i="2"/>
  <c r="D45" i="2"/>
  <c r="D42" i="2"/>
  <c r="D27" i="2"/>
  <c r="E27" i="2" s="1"/>
  <c r="G27" i="2" s="1"/>
  <c r="D15" i="2"/>
  <c r="D10" i="2"/>
  <c r="C34" i="2"/>
  <c r="D32" i="2" s="1"/>
  <c r="C9" i="2"/>
  <c r="D3" i="2" s="1"/>
  <c r="I27" i="2" l="1"/>
  <c r="J27" i="2" s="1"/>
  <c r="K27" i="2" s="1"/>
  <c r="I28" i="2"/>
  <c r="J28" i="2" s="1"/>
  <c r="K28" i="2" s="1"/>
  <c r="E3" i="2"/>
  <c r="I31" i="2"/>
  <c r="J31" i="2" s="1"/>
  <c r="K31" i="2" s="1"/>
  <c r="I30" i="2"/>
  <c r="J30" i="2" s="1"/>
  <c r="K30" i="2" s="1"/>
  <c r="I29" i="2"/>
  <c r="J29" i="2" s="1"/>
  <c r="K29" i="2" s="1"/>
  <c r="E32" i="2"/>
  <c r="G32" i="2" l="1"/>
  <c r="I33" i="2"/>
  <c r="I41" i="2"/>
  <c r="I49" i="2"/>
  <c r="I57" i="2"/>
  <c r="J57" i="2" s="1"/>
  <c r="K57" i="2" s="1"/>
  <c r="I42" i="2"/>
  <c r="I50" i="2"/>
  <c r="J50" i="2" s="1"/>
  <c r="K50" i="2" s="1"/>
  <c r="I58" i="2"/>
  <c r="I54" i="2"/>
  <c r="J54" i="2" s="1"/>
  <c r="K54" i="2" s="1"/>
  <c r="I55" i="2"/>
  <c r="I35" i="2"/>
  <c r="I43" i="2"/>
  <c r="I51" i="2"/>
  <c r="J51" i="2" s="1"/>
  <c r="K51" i="2" s="1"/>
  <c r="I59" i="2"/>
  <c r="I46" i="2"/>
  <c r="J46" i="2" s="1"/>
  <c r="K46" i="2" s="1"/>
  <c r="I47" i="2"/>
  <c r="I36" i="2"/>
  <c r="J36" i="2" s="1"/>
  <c r="K36" i="2" s="1"/>
  <c r="I44" i="2"/>
  <c r="I52" i="2"/>
  <c r="I60" i="2"/>
  <c r="I62" i="2"/>
  <c r="J62" i="2" s="1"/>
  <c r="K62" i="2" s="1"/>
  <c r="I39" i="2"/>
  <c r="I37" i="2"/>
  <c r="J37" i="2" s="1"/>
  <c r="K37" i="2" s="1"/>
  <c r="I45" i="2"/>
  <c r="I53" i="2"/>
  <c r="J53" i="2" s="1"/>
  <c r="K53" i="2" s="1"/>
  <c r="I61" i="2"/>
  <c r="I32" i="2"/>
  <c r="J32" i="2" s="1"/>
  <c r="K32" i="2" s="1"/>
  <c r="I40" i="2"/>
  <c r="I48" i="2"/>
  <c r="J48" i="2" s="1"/>
  <c r="K48" i="2" s="1"/>
  <c r="I56" i="2"/>
  <c r="I38" i="2"/>
  <c r="J38" i="2" s="1"/>
  <c r="K38" i="2" s="1"/>
  <c r="I34" i="2"/>
  <c r="G3" i="2"/>
  <c r="I3" i="2"/>
  <c r="I11" i="2"/>
  <c r="I19" i="2"/>
  <c r="I4" i="2"/>
  <c r="I12" i="2"/>
  <c r="I20" i="2"/>
  <c r="I5" i="2"/>
  <c r="I13" i="2"/>
  <c r="J13" i="2" s="1"/>
  <c r="K13" i="2" s="1"/>
  <c r="I21" i="2"/>
  <c r="I6" i="2"/>
  <c r="I14" i="2"/>
  <c r="I22" i="2"/>
  <c r="I17" i="2"/>
  <c r="I7" i="2"/>
  <c r="I15" i="2"/>
  <c r="I23" i="2"/>
  <c r="J23" i="2" s="1"/>
  <c r="K23" i="2" s="1"/>
  <c r="I25" i="2"/>
  <c r="I8" i="2"/>
  <c r="I16" i="2"/>
  <c r="I24" i="2"/>
  <c r="I9" i="2"/>
  <c r="I10" i="2"/>
  <c r="J10" i="2" s="1"/>
  <c r="K10" i="2" s="1"/>
  <c r="I18" i="2"/>
  <c r="I26" i="2"/>
  <c r="J26" i="2" s="1"/>
  <c r="K26" i="2" s="1"/>
  <c r="J18" i="2" l="1"/>
  <c r="K18" i="2" s="1"/>
  <c r="J15" i="2"/>
  <c r="K15" i="2" s="1"/>
  <c r="J5" i="2"/>
  <c r="K5" i="2" s="1"/>
  <c r="J34" i="2"/>
  <c r="K34" i="2" s="1"/>
  <c r="J40" i="2"/>
  <c r="K40" i="2" s="1"/>
  <c r="J45" i="2"/>
  <c r="K45" i="2" s="1"/>
  <c r="J60" i="2"/>
  <c r="K60" i="2" s="1"/>
  <c r="J47" i="2"/>
  <c r="K47" i="2" s="1"/>
  <c r="J43" i="2"/>
  <c r="K43" i="2" s="1"/>
  <c r="J58" i="2"/>
  <c r="K58" i="2" s="1"/>
  <c r="J56" i="2"/>
  <c r="K56" i="2" s="1"/>
  <c r="J39" i="2"/>
  <c r="K39" i="2" s="1"/>
  <c r="J59" i="2"/>
  <c r="K59" i="2" s="1"/>
  <c r="J9" i="2"/>
  <c r="K9" i="2" s="1"/>
  <c r="J12" i="2"/>
  <c r="K12" i="2" s="1"/>
  <c r="J42" i="2"/>
  <c r="K42" i="2" s="1"/>
  <c r="J7" i="2"/>
  <c r="K7" i="2" s="1"/>
  <c r="J17" i="2"/>
  <c r="K17" i="2" s="1"/>
  <c r="J22" i="2"/>
  <c r="K22" i="2" s="1"/>
  <c r="J14" i="2"/>
  <c r="K14" i="2" s="1"/>
  <c r="J49" i="2"/>
  <c r="K49" i="2" s="1"/>
  <c r="J16" i="2"/>
  <c r="K16" i="2" s="1"/>
  <c r="J19" i="2"/>
  <c r="K19" i="2" s="1"/>
  <c r="J8" i="2"/>
  <c r="K8" i="2" s="1"/>
  <c r="J52" i="2"/>
  <c r="K52" i="2" s="1"/>
  <c r="J20" i="2"/>
  <c r="K20" i="2" s="1"/>
  <c r="J24" i="2"/>
  <c r="K24" i="2" s="1"/>
  <c r="J4" i="2"/>
  <c r="K4" i="2" s="1"/>
  <c r="J25" i="2"/>
  <c r="K25" i="2" s="1"/>
  <c r="J61" i="2"/>
  <c r="K61" i="2" s="1"/>
  <c r="J6" i="2"/>
  <c r="K6" i="2" s="1"/>
  <c r="J11" i="2"/>
  <c r="K11" i="2" s="1"/>
  <c r="J35" i="2"/>
  <c r="K35" i="2" s="1"/>
  <c r="J21" i="2"/>
  <c r="K21" i="2" s="1"/>
  <c r="J44" i="2"/>
  <c r="K44" i="2" s="1"/>
  <c r="J41" i="2"/>
  <c r="K41" i="2" s="1"/>
  <c r="J55" i="2"/>
  <c r="K55" i="2" s="1"/>
  <c r="J3" i="2"/>
  <c r="K3" i="2" s="1"/>
  <c r="J33" i="2"/>
  <c r="K33" i="2" s="1"/>
</calcChain>
</file>

<file path=xl/sharedStrings.xml><?xml version="1.0" encoding="utf-8"?>
<sst xmlns="http://schemas.openxmlformats.org/spreadsheetml/2006/main" count="555" uniqueCount="304">
  <si>
    <t>Họ và tên
Chủ thửa đất</t>
  </si>
  <si>
    <t>Số tờ bản đồ</t>
  </si>
  <si>
    <t>Số 
thửa</t>
  </si>
  <si>
    <t>Địa danh</t>
  </si>
  <si>
    <t>Mục đích sử dụng đất/Loại đất được cấp GCN QSDĐ</t>
  </si>
  <si>
    <t>Diện tích cả thửa (m2)</t>
  </si>
  <si>
    <t>Diện tích thu hồi (m2)</t>
  </si>
  <si>
    <t>Diện tích còn lại (m2)</t>
  </si>
  <si>
    <t>Trong chỉ giới 
(m2)</t>
  </si>
  <si>
    <t>Ngoài chỉ giới 
(m2)</t>
  </si>
  <si>
    <t>Tổng diện tích thu hồi (m2)</t>
  </si>
  <si>
    <t>Họ và Tên 
hộ được cấp GCN QSDĐ</t>
  </si>
  <si>
    <t>Số vào sổ</t>
  </si>
  <si>
    <t>Ngày cấp</t>
  </si>
  <si>
    <t>Quyết định số</t>
  </si>
  <si>
    <t>Số tờ bản đồ</t>
  </si>
  <si>
    <t>Diện tích cả thửa
(m2)</t>
  </si>
  <si>
    <t>Diện tích thu hồi
(m2)</t>
  </si>
  <si>
    <t>Diện tích còn lại
(m2)</t>
  </si>
  <si>
    <t>Xứ đồng</t>
  </si>
  <si>
    <t>Ghi chú</t>
  </si>
  <si>
    <t>LUC</t>
  </si>
  <si>
    <t>CH 01857</t>
  </si>
  <si>
    <t>30/10/2014</t>
  </si>
  <si>
    <t>1682/QĐ-UBND</t>
  </si>
  <si>
    <t>CH 01791</t>
  </si>
  <si>
    <t>Nguyễn Văn Tải
Dương Thị Quyên</t>
  </si>
  <si>
    <t>Vũ Đình Đoan</t>
  </si>
  <si>
    <t>Vũ Văn Tưởng</t>
  </si>
  <si>
    <t>Dương Văn Lực</t>
  </si>
  <si>
    <t>Dương Văn Năng</t>
  </si>
  <si>
    <t>Dương Văn Quang</t>
  </si>
  <si>
    <t>Dương Văn Tập</t>
  </si>
  <si>
    <t>Thửa chung: 
Dương Văn Bình (159m2)
Dương Văn Lưu (100m2)
Dương Minh Dốc (111m2)
Tăng Thị Định (88m2)
Tăng Văn Khiêm (92m2)
Dương Văn Sạnh (182m2)
Tổng DT theo BĐGPMB của 4 thửa 438,439,440,441 tờ 55 là 820,1m2; Tổng diện tích chia ruộng là 732m2 do không còn bờ thửa nên DT chênh 88m2 sẽ được chia chung cho các hộ nêu trên</t>
  </si>
  <si>
    <t>Dương Văn Cảnh</t>
  </si>
  <si>
    <t>Dương Văn Dự</t>
  </si>
  <si>
    <t>Dương Văn Hùng (Lý)</t>
  </si>
  <si>
    <t>Thửa chung:
Dương Văn Hùng (Lý) (72m2)
Dương Văn Tập (300m2)
Dương Văn Thời (214m2)
Dương Văn Thiện (114m2)
Dương Văn Dự (240m2)
Tổng DT 3 thửa 139,140,141 tờ 63 là 930,1m2; Khi chi trả thì chi trả theo DT chia ruộng thực tế (bị hụt diện tích phải trả ngoài PA)</t>
  </si>
  <si>
    <t>Dương Thị Lý</t>
  </si>
  <si>
    <t>Dương Văn Măng</t>
  </si>
  <si>
    <t>Thửa chung:
Dương Văn Năng (264m2)
Dương Văn Cảnh (148m2)
Nguyễn Thị Thuế (250m2)
Dương Văn Măng (223,8m2)
Dương Thị Lý (257,7m2)
Do không rõ bờ thửa nên 3 thửa này phân chia theo DT chia ruộng của các hộ</t>
  </si>
  <si>
    <t>Dương Văn Sáng</t>
  </si>
  <si>
    <t>Dương Văn Sạnh</t>
  </si>
  <si>
    <t>Dương Văn Thiện</t>
  </si>
  <si>
    <t>Dương Văn Thời</t>
  </si>
  <si>
    <t>Dũng Học (Yên Thịnh)</t>
  </si>
  <si>
    <t>Thôn Yên Thịnh</t>
  </si>
  <si>
    <t>Vũ Văn Bộ</t>
  </si>
  <si>
    <t>Vũ Văn Chiến</t>
  </si>
  <si>
    <t>Vũ Văn Doan</t>
  </si>
  <si>
    <t>Vũ Văn Lượng</t>
  </si>
  <si>
    <t>Vũ Văn Truyền</t>
  </si>
  <si>
    <t>Vũ Văn Tuyến</t>
  </si>
  <si>
    <t>Vũ Văn Tuấn</t>
  </si>
  <si>
    <t>Hoàng Văn Thảo</t>
  </si>
  <si>
    <t>Vũ Văn Vinh</t>
  </si>
  <si>
    <t>STT</t>
  </si>
  <si>
    <t>Họ và tên</t>
  </si>
  <si>
    <t>Vũ</t>
  </si>
  <si>
    <t>Ân</t>
  </si>
  <si>
    <t>Cầu</t>
  </si>
  <si>
    <t>Cường</t>
  </si>
  <si>
    <t>Xuân</t>
  </si>
  <si>
    <t>Đãng</t>
  </si>
  <si>
    <t>Đoan</t>
  </si>
  <si>
    <t>Dũng</t>
  </si>
  <si>
    <t>Hảo</t>
  </si>
  <si>
    <t>Hùng</t>
  </si>
  <si>
    <t>Quang</t>
  </si>
  <si>
    <t>Long</t>
  </si>
  <si>
    <t>Nhận</t>
  </si>
  <si>
    <t>Quảng</t>
  </si>
  <si>
    <t>Huy</t>
  </si>
  <si>
    <t>Sự</t>
  </si>
  <si>
    <t>Tám</t>
  </si>
  <si>
    <t>Thà</t>
  </si>
  <si>
    <t>Tiến</t>
  </si>
  <si>
    <t>Trường</t>
  </si>
  <si>
    <t>Vân</t>
  </si>
  <si>
    <t>Dự</t>
  </si>
  <si>
    <t>Học</t>
  </si>
  <si>
    <t>Kiểm</t>
  </si>
  <si>
    <t>Lực</t>
  </si>
  <si>
    <t>Nghĩa</t>
  </si>
  <si>
    <t>Sáng</t>
  </si>
  <si>
    <t>Thanh</t>
  </si>
  <si>
    <t>Trụ</t>
  </si>
  <si>
    <t>Vĩnh</t>
  </si>
  <si>
    <t>Vượng</t>
  </si>
  <si>
    <t>Bình</t>
  </si>
  <si>
    <t>Viết</t>
  </si>
  <si>
    <t>Chiêm</t>
  </si>
  <si>
    <t>Chúc</t>
  </si>
  <si>
    <t>Chung</t>
  </si>
  <si>
    <t>Điển</t>
  </si>
  <si>
    <t>Đoàn</t>
  </si>
  <si>
    <t>Đông</t>
  </si>
  <si>
    <t>Hà</t>
  </si>
  <si>
    <t>Hồng</t>
  </si>
  <si>
    <t>Khanh</t>
  </si>
  <si>
    <t>Linh</t>
  </si>
  <si>
    <t>Lý</t>
  </si>
  <si>
    <t>Thời</t>
  </si>
  <si>
    <t>Tín</t>
  </si>
  <si>
    <t>Tuấn</t>
  </si>
  <si>
    <t>Tuyến</t>
  </si>
  <si>
    <t>Việt</t>
  </si>
  <si>
    <t>Đựng</t>
  </si>
  <si>
    <t>Thảo</t>
  </si>
  <si>
    <t>Doan</t>
  </si>
  <si>
    <t>Lượng</t>
  </si>
  <si>
    <t>Mùa</t>
  </si>
  <si>
    <t>Nghệ</t>
  </si>
  <si>
    <t>Ngự</t>
  </si>
  <si>
    <t>Sẹo</t>
  </si>
  <si>
    <t>Thất</t>
  </si>
  <si>
    <t>Bệ</t>
  </si>
  <si>
    <t>Phiên</t>
  </si>
  <si>
    <t>Mừng</t>
  </si>
  <si>
    <t>Chiên</t>
  </si>
  <si>
    <t>Gằm</t>
  </si>
  <si>
    <t>Thả</t>
  </si>
  <si>
    <t>Dắt</t>
  </si>
  <si>
    <t>Chí</t>
  </si>
  <si>
    <t>Vinh</t>
  </si>
  <si>
    <t>Nghiêm</t>
  </si>
  <si>
    <t>Chính</t>
  </si>
  <si>
    <t>DT chia ruộng</t>
  </si>
  <si>
    <t>Tỷ lệ chia</t>
  </si>
  <si>
    <t>DT thực tế</t>
  </si>
  <si>
    <t>Tổng DT BĐGPMB</t>
  </si>
  <si>
    <t>Thơm</t>
  </si>
  <si>
    <t>Chấp</t>
  </si>
  <si>
    <t>Điều</t>
  </si>
  <si>
    <t>Định Cường</t>
  </si>
  <si>
    <t>Đặt</t>
  </si>
  <si>
    <t>Lựu</t>
  </si>
  <si>
    <t>Kỷ</t>
  </si>
  <si>
    <t>Cải</t>
  </si>
  <si>
    <t>Hội</t>
  </si>
  <si>
    <t>Hiển</t>
  </si>
  <si>
    <t>Xây</t>
  </si>
  <si>
    <t>Nhuận</t>
  </si>
  <si>
    <t>Tổng DT chia ruộng</t>
  </si>
  <si>
    <t>Lên</t>
  </si>
  <si>
    <t>Phát</t>
  </si>
  <si>
    <t>Dung</t>
  </si>
  <si>
    <t>Thơ</t>
  </si>
  <si>
    <t>Ái</t>
  </si>
  <si>
    <t>Miện</t>
  </si>
  <si>
    <t>Phủ</t>
  </si>
  <si>
    <t>Chênh lệch DT</t>
  </si>
  <si>
    <t>Tổng số hộ</t>
  </si>
  <si>
    <t>DT tăng lên theo tỷ lệ</t>
  </si>
  <si>
    <t>Danh sách hiệu chỉnh diện tích chia ruộng đội hai - Thôn Yên Thịnh</t>
  </si>
  <si>
    <t>Cừ</t>
  </si>
  <si>
    <t>Thìn</t>
  </si>
  <si>
    <t>Khánh</t>
  </si>
  <si>
    <t>Đệ</t>
  </si>
  <si>
    <t>Tốt</t>
  </si>
  <si>
    <t>Chiển</t>
  </si>
  <si>
    <t>Thuyết</t>
  </si>
  <si>
    <t>Lậm</t>
  </si>
  <si>
    <t>Là</t>
  </si>
  <si>
    <t>Thử</t>
  </si>
  <si>
    <t>Thóc</t>
  </si>
  <si>
    <t>Tác</t>
  </si>
  <si>
    <t>Lộc</t>
  </si>
  <si>
    <t>Hợp</t>
  </si>
  <si>
    <t>Mây</t>
  </si>
  <si>
    <t>Nga</t>
  </si>
  <si>
    <t>Sách</t>
  </si>
  <si>
    <t>Mai</t>
  </si>
  <si>
    <t>Cất</t>
  </si>
  <si>
    <t>Ước</t>
  </si>
  <si>
    <t>Bảng</t>
  </si>
  <si>
    <t>Sinh</t>
  </si>
  <si>
    <t>Oanh</t>
  </si>
  <si>
    <t>Vẽ</t>
  </si>
  <si>
    <t>Chấm</t>
  </si>
  <si>
    <t>Tấn</t>
  </si>
  <si>
    <t>Hoa</t>
  </si>
  <si>
    <t>Múi</t>
  </si>
  <si>
    <t>Bà Bình</t>
  </si>
  <si>
    <t>Danh sách hiệu chỉnh diện tích chia ruộng đội ba - Thôn Yên Thịnh</t>
  </si>
  <si>
    <t>Thửa chung:
Nguyễn Văn Thanh (192.4m2)
Nguyễn Thị Vít (7.7m2)
Nguyễn Thị Đựng (85.5m2)</t>
  </si>
  <si>
    <t>Nguyễn Văn Thanh
Hà</t>
  </si>
  <si>
    <t>Thửa chung:
Nguyễn Văn Thanh (92.7m2)
Hà (87.7m2)</t>
  </si>
  <si>
    <t>Thửa chung:
Nguyễn Văn Mừng (17m2)
Nguyễn Văn Rằng (174.2m2)
Hà (62.2m2)</t>
  </si>
  <si>
    <t>Danh sách hiệu chỉnh diện tích chia ruộng đội Me - Thôn Yên Thịnh</t>
  </si>
  <si>
    <t>Cúc</t>
  </si>
  <si>
    <t>Sớm</t>
  </si>
  <si>
    <t>Lự</t>
  </si>
  <si>
    <t>Hải Đương</t>
  </si>
  <si>
    <t>Bằng</t>
  </si>
  <si>
    <t>Thu</t>
  </si>
  <si>
    <t>Thửa chung:
Dương Thanh Thả (239.1m2)
Vũ Văn Tuấn (8.9m2)</t>
  </si>
  <si>
    <t>Thửa chung:
Nguyễn Thị Gằm (35.9m2)
Nguyễn Văn Mừng (175.2m2)</t>
  </si>
  <si>
    <t>Thửa chung:
Lựu (240.1m2)
Dương Thanh Thả (13.8m2)</t>
  </si>
  <si>
    <t>Thửa chung:
Miện (23.9m2)
Vũ Văn Phú (95.3m2)</t>
  </si>
  <si>
    <t>Thửa chung:
Nguyễn Văn Phiên (222m2)
Nguyễn Văn Hùng (28.5m2)</t>
  </si>
  <si>
    <t>Thửa chung:
Lực (29.2m2)
Vũ Văn Nên (138.6m2)</t>
  </si>
  <si>
    <t>Thửa chung:
Phát (184m2)
Vũ Văn Nên (53.6m2)</t>
  </si>
  <si>
    <t>Thửa chung:
Vũ Thị Chắp (23.5m2)
Điều (71.2m2)
Vũ Thế Định (238.5m2)</t>
  </si>
  <si>
    <t>Thửa chung:
Dương Văn Lực (98.1m2)
Dương Văn Quang (53m2)</t>
  </si>
  <si>
    <t>Thửa chung:
Dương Văn Bệ (80.3m2)
Phương Thị Hồng (186.9m2)
Dương Thị Tuyến (240.8m2)
Dương Văn Lực (9m2)</t>
  </si>
  <si>
    <t>Thửa chung:
Vũ Thị Lý (83.2m2)
Vũ Văn Kỷ (201.4m2)
Vũ Văn Tiến (123.7m2)
Vũ Văn Tuấn (56.3m2)
Vũ Hữu Hải (Cải) (7.3m2)</t>
  </si>
  <si>
    <t>Thửa chung:
Nguyễn Thị Dung (83.4m2)
Vũ Văn Chiên (55.8m2)</t>
  </si>
  <si>
    <t>Thửa chung:
Vũ Văn Phan (32.5m2)
Nguyễn Thị Dung (52.8m2)</t>
  </si>
  <si>
    <t>Vũ Văn Phan
Vũ Văn Nên</t>
  </si>
  <si>
    <t>Thửa chung:
Bà Bình (54.6 m2)
Hoàng Văn Thanh (Múi) (90.9 m2)
Hoàng Thị Hoa (54.5 m2)
Tín (72.7 m2)
Chung (29.3 m2)</t>
  </si>
  <si>
    <t>Thửa chung:
Vũ (13.7m2)
Hoàng Văn Nghĩa (54.5m2)
Đệ (41.9m2)</t>
  </si>
  <si>
    <t>Thửa chung:
Hoàng Thị Bình (Viết) (93m2)
Vũ Văn Long (46.3m2)</t>
  </si>
  <si>
    <t>Thửa chung:
Hoàng Thị Bình (Viết) (160.9m2)
Vũ Văn Vinh (29.3m2)</t>
  </si>
  <si>
    <t>Thửa chung:
Nhận (10.3m2)
Hoàng Văn Thử (100m2)
Sự (49.3m2)</t>
  </si>
  <si>
    <t>Thửa chung:
Nguyễn Văn Vượng (275.9m2)
Vũ Văn Chúc (21.4m2)
Nguyễn Văn Phiên (62.3m2)</t>
  </si>
  <si>
    <t>Hoàng Văn Phú
Hoàng Văn Thảo
Nguyễn Văn Hiển</t>
  </si>
  <si>
    <t>Thửa chung:
Hoàng Văn Phú (225.4m2)
Hoàng Văn Thảo (45.6m2)
Nguyễn Văn Hiển (225.4m2)
Xem lại hai nhà Hiển và Phú cùng nhận trùng 1 thửa</t>
  </si>
  <si>
    <t>Thửa chung:
Nguyễn Văn Trường (100m2)
Nguyễn Văn Cất (100m2)
Hoàng Văn Thanh (Vĩnh) (36.3m2)
Mai (54.5m2)
Sách (54.1m2)
Bảng (36.1m2)
Ước (36.3m2)
Hoàng Văn Dương (Đệ) (49m2)
Nguyễn Văn Đông (Chí) (57.8m2)</t>
  </si>
  <si>
    <t>Thửa chung:
Linh (14.2m2)
Hoàng Văn Nga (81.8m2)
Hoàng Văn Mây (72.7m2)
Hoàng Văn Hảo (109m2)
Hợp (33.5m2)</t>
  </si>
  <si>
    <t>Thửa chung:
Hoàng Văn Từ (Thời) (6.4m2)
Hoàng Văn Thà (54.5m2)
Đoàn Văn Tám (54.5m2)
Đoàn Văn Trụ (109m2)
Đoàn Văn Dũng (72.7m2)
Ngụy Văn Lậm (17.4m2)</t>
  </si>
  <si>
    <t>Thửa chung:
Hoàng Văn Nhận (98.7m2)
Bình (54.5m2)
Nguyễn Văn Thóc (127.2m2)
Mùa (72.7m2)
Dương Thị Tuấn (Chiêm) (81.8m2)
Tác (23.8m2)</t>
  </si>
  <si>
    <t>Thửa chung:
Nguyễn Văn Đông (Chí) (33.1m2)
Ngụy Văn Đoàn (36.3m2)
Tốt (36.3m2)
Vũ Văn Hồng (Nên) (127.2m2)
Nguyễn Thị Bộ (Chiển) (100m2)
Hoàng Văn Điển (47.8m2)</t>
  </si>
  <si>
    <t>Vũ Văn Thất
Đoan</t>
  </si>
  <si>
    <t>Thửa chung:
Vũ Văn Thất (100.9m2)
Đoan (127.3m2)</t>
  </si>
  <si>
    <t>Thửa chung:
Cường (27.7m2)
Ngụy Hồng Khanh (72.7m2)
Ngụy Văn Khánh (72.7m2)
Hoàng Văn Huy (84.6m2)</t>
  </si>
  <si>
    <t>Thửa chung:
Hoàng Văn Oanh (13.1m2)
Sinh (36.3m2)
Hoàng Đình Bảng (63.9m2)
Hoàng Văn Quảng (72.7m2)
Hoàng Văn Huy (24.4m2)
Hoàng Văn Vũ (113.5m2)</t>
  </si>
  <si>
    <t>Thửa chung:
Vũ Văn Xây (313.6m2)
Vũ Thị Nghệ (83.4m2)
Tám (5.8m2)</t>
  </si>
  <si>
    <t>Thửa chung:
Vũ Văn Hưng (Tam) (102m2)
Vũ Văn Vân (138.2m2)</t>
  </si>
  <si>
    <t>Thửa chung:
Đoan (46.9m2)
Vũ Văn Doan (145.9m2)</t>
  </si>
  <si>
    <t>Thửa chung:
Dương Văn Bệ (117.2m2)
Vũ Văn Doan (63.2m2)</t>
  </si>
  <si>
    <t>Thửa chung:
Vũ Văn Chiên (98.4m2)
Vũ Văn Thơ (145.8m2)</t>
  </si>
  <si>
    <t>Vũ Văn Mận
Vũ Văn Phú</t>
  </si>
  <si>
    <t>Thửa chung:
Vũ Văn Dắt (10.8m2)
Hoàng Văn Thơm (199.2m2)
Hoàng Văn Long (138.7m2)</t>
  </si>
  <si>
    <t>Dương Văn Thành (Bằng)
Dương Văn Hải</t>
  </si>
  <si>
    <t>Thửa chung:
Dương Văn Thành (Bằng) (163.82m2)
Dương Văn Hải (25.08m2)</t>
  </si>
  <si>
    <t>Thửa chung:
Dương Văn Hải (231.91m2)
Lự (36.79m2)</t>
  </si>
  <si>
    <t>Thửa chung:
Vũ Thị Lự (110.95m2)
Dương Văn Sáng (9.41m2)
Dương Văn Sớm (142.54m2)</t>
  </si>
  <si>
    <t>Thửa chung:
Dương Văn Thu (199.79m2)
Dương Văn Xuân (42.41m2)</t>
  </si>
  <si>
    <t>Thửa chung:
Dương Đình Đông (40.3m2)
Dương Văn Xuân (114.7m2)</t>
  </si>
  <si>
    <t>Thửa chung:
Vũ Viết Ngự (286.8m2)
Vũ Văn Đặt (181.7m2)
Tạ Thị Kiểm (175.1m2)
Vũ Văn Lượng (4.8m2)
Lựu (46.7m2)
Vũ Văn Cường (Định) (8.9m2)</t>
  </si>
  <si>
    <t>Vũ Văn Thơ</t>
  </si>
  <si>
    <t>Nguyễn Thị Dung</t>
  </si>
  <si>
    <t>Nguyễn Văn Mừng</t>
  </si>
  <si>
    <t>Dương Thanh Thả
Lựu</t>
  </si>
  <si>
    <t>Vũ Văn Lượng
Lựu</t>
  </si>
  <si>
    <t>Nguyễn Văn Hùng</t>
  </si>
  <si>
    <t>Dương Văn Bệ
Phương Thị Hồng</t>
  </si>
  <si>
    <t>Nguyễn Thị Vít</t>
  </si>
  <si>
    <t>Vũ Văn Chúc</t>
  </si>
  <si>
    <t>Vũ Văn Hưng (Tám)</t>
  </si>
  <si>
    <t>Vũ Văn Chiên</t>
  </si>
  <si>
    <t>Vũ Văn Dắt</t>
  </si>
  <si>
    <t>Bà Bình
Hoàng Thị Hoa
Tín
Chung</t>
  </si>
  <si>
    <t>Hoàng Văn Oanh
Sinh
Hoàng Văn Huy</t>
  </si>
  <si>
    <t>Vũ
Đệ</t>
  </si>
  <si>
    <t>Vũ Văn Long</t>
  </si>
  <si>
    <t>Tốt
Hoàng Văn Điển</t>
  </si>
  <si>
    <t>Mai
Sách
Bảng
Ước</t>
  </si>
  <si>
    <t>Hoàng Thị Ninh
Hợp</t>
  </si>
  <si>
    <t>Bình
Mùa
Tác</t>
  </si>
  <si>
    <t>Hoàng Văn Từ (Thời)</t>
  </si>
  <si>
    <t>Dương Văn Xuân</t>
  </si>
  <si>
    <t>Dương Đình Đông</t>
  </si>
  <si>
    <t>Danh sách các hộ dân Yên Thịnh nhận thiếu ruộng</t>
  </si>
  <si>
    <t>Thửa chung:
Nguyễn Văn Sự (41.6m2)
Ngụy Văn Là (90.9m2)
Ngụy Văn Lậm (99.7m2)</t>
  </si>
  <si>
    <t>Ngụy Văn Lậm</t>
  </si>
  <si>
    <t>Thửa chung:
Nguyễn Văn Hùng (93.2m2)
Vũ Thị Hỏi (122.9m2)
Hoàng Văn Thảo (30.9m2)</t>
  </si>
  <si>
    <t>Hoàng Văn Nhận
Nguyễn Văn Sự</t>
  </si>
  <si>
    <t>Vũ Thị Chắp
Vũ Văn Điều</t>
  </si>
  <si>
    <t>Dương Văn Bình</t>
  </si>
  <si>
    <t>Dương Văn Lưu</t>
  </si>
  <si>
    <t>Dương Minh Dốc</t>
  </si>
  <si>
    <t>Tăng Thị Định</t>
  </si>
  <si>
    <t>Tăng Văn Khiêm</t>
  </si>
  <si>
    <t>Nguyễn Thị Thuế</t>
  </si>
  <si>
    <t>TT
hộ</t>
  </si>
  <si>
    <t>Địa chỉ thửa đất</t>
  </si>
  <si>
    <t>Mục đích sử dụng đất</t>
  </si>
  <si>
    <t>Số seri/ Sổ địa chính</t>
  </si>
  <si>
    <t>Số thửa/ số thứ tự</t>
  </si>
  <si>
    <t>Tổng</t>
  </si>
  <si>
    <t>Thông tin thửa đất thu hồi trong Giấy chứng nhận QSDĐ/SĐC</t>
  </si>
  <si>
    <t>Muối</t>
  </si>
  <si>
    <t>Nguyễn Văn Tám
Nguyễn Thị Luyến</t>
  </si>
  <si>
    <t>BHK</t>
  </si>
  <si>
    <t>Hà Văn Được
Nguyễn Thị Quỳnh</t>
  </si>
  <si>
    <t>CA590144</t>
  </si>
  <si>
    <t>Đỗ Văn Hùng
Vũ Thị Thà</t>
  </si>
  <si>
    <t>CA590196</t>
  </si>
  <si>
    <t>Hoàng Thị Yến
Nguyễn Văn Lâm
Nguyễn Thị Đấu</t>
  </si>
  <si>
    <t>Nguyễn Thị Đấu
Hoàng Thị Yến</t>
  </si>
  <si>
    <t xml:space="preserve">ĐC-trang 68, </t>
  </si>
  <si>
    <t>Cửa chùa</t>
  </si>
  <si>
    <t>ĐC-trang125</t>
  </si>
  <si>
    <t>Đỗ Văn Kiền
Dương Thị Thơ</t>
  </si>
  <si>
    <t>ĐC-trang121</t>
  </si>
  <si>
    <t>Nguyễn Văn Mây
Dương Thị Năm</t>
  </si>
  <si>
    <t>ĐC-trang 129</t>
  </si>
  <si>
    <t>CC468801</t>
  </si>
  <si>
    <t>CA590320</t>
  </si>
  <si>
    <t xml:space="preserve">Dương Thị Sy
</t>
  </si>
  <si>
    <t>Dương Thị Si
(Dương Thị Xi
Dương Thị Xy
Dương Thị Sy)</t>
  </si>
  <si>
    <r>
      <t xml:space="preserve">DANH SÁCH THU ĐẤT ĐỂ THỰC HIỆN DỰ ÁN:
TRỤ SỞ LÀM VIỆC CÔNG AN XÃ LAN MẪU
ĐỊA ĐIỂM: THÔN MUỐI, XÃ LAN MẪU, HUYỆN LỤC NAM, TỈNH BẮC GIANG
</t>
    </r>
    <r>
      <rPr>
        <i/>
        <sz val="16"/>
        <rFont val="Times New Roman"/>
        <family val="1"/>
      </rPr>
      <t>(Kèm theo Quyết định số:         /QĐ-UBND ngày        /6/2024 của UBND huyện Lục Nam)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</si>
</sst>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0.0"/>
    <numFmt numFmtId="167" formatCode="#,##0.0"/>
  </numFmts>
  <fonts count="17" x14ac:knownFonts="1">
    <font>
      <sz val="11"/>
      <color theme="1"/>
      <name val="Calibri"/>
      <family val="2"/>
      <scheme val="minor"/>
    </font>
    <font>
      <sz val="11"/>
      <color theme="1"/>
      <name val="Calibri"/>
      <family val="2"/>
      <scheme val="minor"/>
    </font>
    <font>
      <b/>
      <sz val="12"/>
      <name val="Times New Roman"/>
      <family val="1"/>
    </font>
    <font>
      <b/>
      <sz val="12"/>
      <color theme="1"/>
      <name val="Times New Roman"/>
      <family val="1"/>
    </font>
    <font>
      <sz val="12"/>
      <color theme="1"/>
      <name val="Times New Roman"/>
      <family val="1"/>
    </font>
    <font>
      <sz val="12"/>
      <name val="Times New Roman"/>
      <family val="1"/>
    </font>
    <font>
      <sz val="11"/>
      <color theme="1"/>
      <name val="Times New Roman"/>
      <family val="1"/>
    </font>
    <font>
      <b/>
      <sz val="11"/>
      <color theme="1"/>
      <name val="Times New Roman"/>
      <family val="1"/>
    </font>
    <font>
      <sz val="13"/>
      <name val="Times New Roman"/>
      <family val="1"/>
    </font>
    <font>
      <b/>
      <sz val="14"/>
      <color theme="1"/>
      <name val="Times New Roman"/>
      <family val="1"/>
    </font>
    <font>
      <b/>
      <sz val="11"/>
      <color theme="1"/>
      <name val="Calibri"/>
      <family val="2"/>
      <scheme val="minor"/>
    </font>
    <font>
      <b/>
      <sz val="13"/>
      <name val="Times New Roman"/>
      <family val="1"/>
    </font>
    <font>
      <b/>
      <sz val="16"/>
      <name val="Times New Roman"/>
      <family val="1"/>
    </font>
    <font>
      <sz val="10"/>
      <name val="Arial"/>
      <family val="2"/>
    </font>
    <font>
      <sz val="10"/>
      <name val="Arial"/>
      <family val="2"/>
    </font>
    <font>
      <sz val="14"/>
      <name val="Times New Roman"/>
      <family val="1"/>
    </font>
    <font>
      <i/>
      <sz val="16"/>
      <name val="Times New Roman"/>
      <family val="1"/>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 fillId="0" borderId="0"/>
    <xf numFmtId="43" fontId="1" fillId="0" borderId="0" applyFont="0" applyFill="0" applyBorder="0" applyAlignment="0" applyProtection="0"/>
  </cellStyleXfs>
  <cellXfs count="134">
    <xf numFmtId="0" fontId="0" fillId="0" borderId="0" xfId="0"/>
    <xf numFmtId="0" fontId="2" fillId="0" borderId="2" xfId="1" applyNumberFormat="1" applyFont="1" applyFill="1" applyBorder="1" applyAlignment="1">
      <alignment horizontal="center" vertical="center" wrapText="1"/>
    </xf>
    <xf numFmtId="0" fontId="5" fillId="0" borderId="2" xfId="0" applyFont="1" applyBorder="1" applyAlignment="1">
      <alignment horizontal="center" vertical="center"/>
    </xf>
    <xf numFmtId="165" fontId="5" fillId="5" borderId="2" xfId="1" quotePrefix="1" applyNumberFormat="1" applyFont="1" applyFill="1" applyBorder="1" applyAlignment="1">
      <alignment horizontal="center" vertical="center" wrapText="1"/>
    </xf>
    <xf numFmtId="165" fontId="5" fillId="0" borderId="2" xfId="1" quotePrefix="1" applyNumberFormat="1" applyFont="1" applyFill="1" applyBorder="1" applyAlignment="1">
      <alignment horizontal="center" vertical="center" wrapText="1"/>
    </xf>
    <xf numFmtId="0" fontId="5" fillId="0" borderId="2" xfId="1" quotePrefix="1" applyNumberFormat="1" applyFont="1" applyFill="1" applyBorder="1" applyAlignment="1">
      <alignment horizontal="center" vertical="center" wrapText="1"/>
    </xf>
    <xf numFmtId="164" fontId="5" fillId="0" borderId="2" xfId="1" quotePrefix="1" applyNumberFormat="1" applyFont="1" applyFill="1" applyBorder="1" applyAlignment="1">
      <alignment horizontal="center" vertical="center" wrapText="1"/>
    </xf>
    <xf numFmtId="0" fontId="2" fillId="0" borderId="2" xfId="1" quotePrefix="1"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49" fontId="5" fillId="0" borderId="2" xfId="1" quotePrefix="1" applyNumberFormat="1" applyFont="1" applyFill="1" applyBorder="1" applyAlignment="1">
      <alignment horizontal="center" vertical="center" wrapText="1"/>
    </xf>
    <xf numFmtId="0" fontId="6" fillId="0" borderId="0" xfId="0" applyFont="1"/>
    <xf numFmtId="49" fontId="6" fillId="0" borderId="0" xfId="0" applyNumberFormat="1" applyFont="1"/>
    <xf numFmtId="0" fontId="7" fillId="0" borderId="2" xfId="0" applyFont="1" applyBorder="1" applyAlignment="1">
      <alignment horizontal="center" vertical="center" wrapText="1"/>
    </xf>
    <xf numFmtId="0" fontId="6" fillId="0" borderId="2" xfId="0" applyFont="1" applyBorder="1"/>
    <xf numFmtId="0" fontId="6" fillId="2" borderId="2" xfId="0" applyFont="1" applyFill="1" applyBorder="1"/>
    <xf numFmtId="166" fontId="6" fillId="0" borderId="2" xfId="0" applyNumberFormat="1" applyFont="1" applyBorder="1"/>
    <xf numFmtId="166" fontId="7" fillId="12" borderId="2" xfId="0" applyNumberFormat="1" applyFont="1" applyFill="1" applyBorder="1"/>
    <xf numFmtId="0" fontId="6" fillId="6" borderId="2" xfId="0" applyFont="1" applyFill="1" applyBorder="1"/>
    <xf numFmtId="0" fontId="6" fillId="4" borderId="2" xfId="0" applyFont="1" applyFill="1" applyBorder="1"/>
    <xf numFmtId="0" fontId="6" fillId="7" borderId="2" xfId="0" applyFont="1" applyFill="1" applyBorder="1"/>
    <xf numFmtId="0" fontId="6" fillId="8" borderId="2" xfId="0" applyFont="1" applyFill="1" applyBorder="1"/>
    <xf numFmtId="0" fontId="6" fillId="10" borderId="2" xfId="0" applyFont="1" applyFill="1" applyBorder="1"/>
    <xf numFmtId="0" fontId="6" fillId="9" borderId="2" xfId="0" applyFont="1" applyFill="1" applyBorder="1"/>
    <xf numFmtId="0" fontId="6" fillId="11" borderId="2" xfId="0" applyFont="1" applyFill="1" applyBorder="1"/>
    <xf numFmtId="0" fontId="3" fillId="0" borderId="2" xfId="0" applyFont="1" applyBorder="1" applyAlignment="1">
      <alignment horizontal="center" vertical="center" wrapText="1"/>
    </xf>
    <xf numFmtId="0" fontId="4" fillId="0" borderId="0" xfId="0" applyFont="1"/>
    <xf numFmtId="0" fontId="4" fillId="2" borderId="0" xfId="0" applyFont="1" applyFill="1"/>
    <xf numFmtId="0" fontId="4" fillId="0" borderId="0" xfId="0" applyFont="1" applyAlignment="1">
      <alignment vertical="center"/>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0" borderId="2" xfId="1" quotePrefix="1" applyNumberFormat="1" applyFont="1" applyFill="1" applyBorder="1" applyAlignment="1">
      <alignment horizontal="center" vertical="center" wrapText="1"/>
    </xf>
    <xf numFmtId="1" fontId="5" fillId="0" borderId="2" xfId="1" quotePrefix="1" applyNumberFormat="1" applyFont="1" applyFill="1" applyBorder="1" applyAlignment="1">
      <alignment horizontal="center" vertical="center" wrapText="1"/>
    </xf>
    <xf numFmtId="165" fontId="8" fillId="0" borderId="2" xfId="1" quotePrefix="1" applyNumberFormat="1" applyFont="1" applyFill="1" applyBorder="1" applyAlignment="1">
      <alignment horizontal="center" vertical="center" wrapText="1"/>
    </xf>
    <xf numFmtId="165" fontId="8" fillId="3" borderId="2" xfId="1" quotePrefix="1" applyNumberFormat="1" applyFont="1" applyFill="1" applyBorder="1" applyAlignment="1">
      <alignment horizontal="center" vertical="center" wrapText="1"/>
    </xf>
    <xf numFmtId="165" fontId="5" fillId="3" borderId="2" xfId="1" quotePrefix="1" applyNumberFormat="1" applyFont="1" applyFill="1" applyBorder="1" applyAlignment="1">
      <alignment horizontal="center" vertical="center" wrapText="1"/>
    </xf>
    <xf numFmtId="165" fontId="8" fillId="5" borderId="2" xfId="1" quotePrefix="1" applyNumberFormat="1" applyFont="1" applyFill="1" applyBorder="1" applyAlignment="1">
      <alignment horizontal="center" vertical="center" wrapText="1"/>
    </xf>
    <xf numFmtId="0" fontId="4" fillId="0" borderId="2" xfId="0" applyFont="1" applyBorder="1" applyAlignment="1">
      <alignment horizontal="center" vertical="center"/>
    </xf>
    <xf numFmtId="0" fontId="10" fillId="0" borderId="0" xfId="0" applyFont="1"/>
    <xf numFmtId="0" fontId="8" fillId="0" borderId="0" xfId="0" applyFont="1"/>
    <xf numFmtId="164" fontId="8" fillId="0" borderId="0" xfId="0" applyNumberFormat="1" applyFont="1" applyAlignment="1">
      <alignment vertical="center"/>
    </xf>
    <xf numFmtId="164" fontId="8" fillId="0" borderId="0" xfId="0" applyNumberFormat="1" applyFont="1"/>
    <xf numFmtId="1" fontId="11" fillId="0" borderId="2" xfId="1" quotePrefix="1" applyNumberFormat="1" applyFont="1" applyFill="1" applyBorder="1" applyAlignment="1">
      <alignment horizontal="center" vertical="center" wrapText="1"/>
    </xf>
    <xf numFmtId="0" fontId="11" fillId="0" borderId="2" xfId="0" applyFont="1" applyBorder="1" applyAlignment="1">
      <alignment horizontal="center" vertical="center"/>
    </xf>
    <xf numFmtId="164" fontId="11" fillId="0" borderId="2" xfId="1" quotePrefix="1" applyNumberFormat="1" applyFont="1" applyFill="1" applyBorder="1" applyAlignment="1">
      <alignment horizontal="center" vertical="center" wrapText="1"/>
    </xf>
    <xf numFmtId="0" fontId="11" fillId="0" borderId="0" xfId="0" applyFont="1"/>
    <xf numFmtId="0" fontId="11" fillId="0" borderId="2" xfId="1" quotePrefix="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164" fontId="11" fillId="0" borderId="2" xfId="1" applyNumberFormat="1" applyFont="1" applyFill="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6" xfId="1" applyNumberFormat="1" applyFont="1" applyFill="1" applyBorder="1" applyAlignment="1">
      <alignment horizontal="center" vertical="center" wrapText="1"/>
    </xf>
    <xf numFmtId="0" fontId="11" fillId="0" borderId="6" xfId="0" applyFont="1" applyBorder="1" applyAlignment="1">
      <alignment horizontal="center" vertical="center" wrapText="1"/>
    </xf>
    <xf numFmtId="1" fontId="11" fillId="0" borderId="6" xfId="0" applyNumberFormat="1" applyFont="1" applyBorder="1" applyAlignment="1">
      <alignment horizontal="center" vertical="center" wrapText="1"/>
    </xf>
    <xf numFmtId="0" fontId="11" fillId="0" borderId="6" xfId="1"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0" fontId="8" fillId="0" borderId="0" xfId="0" applyFont="1" applyBorder="1"/>
    <xf numFmtId="0" fontId="8" fillId="0" borderId="0" xfId="0" applyFont="1" applyAlignment="1">
      <alignment horizontal="center"/>
    </xf>
    <xf numFmtId="164" fontId="11" fillId="0" borderId="2" xfId="1" applyNumberFormat="1" applyFont="1" applyFill="1" applyBorder="1" applyAlignment="1">
      <alignment horizontal="center" vertical="center" wrapText="1"/>
    </xf>
    <xf numFmtId="0" fontId="11" fillId="0" borderId="2" xfId="1" quotePrefix="1"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67" fontId="15" fillId="0" borderId="2" xfId="0" applyNumberFormat="1" applyFont="1" applyFill="1" applyBorder="1" applyAlignment="1">
      <alignment horizontal="center" vertical="center" wrapText="1"/>
    </xf>
    <xf numFmtId="164" fontId="15" fillId="0" borderId="2" xfId="1" applyNumberFormat="1" applyFont="1" applyFill="1" applyBorder="1" applyAlignment="1">
      <alignment horizontal="center" vertical="center" wrapText="1"/>
    </xf>
    <xf numFmtId="164" fontId="15" fillId="0" borderId="2" xfId="0" applyNumberFormat="1" applyFont="1" applyFill="1" applyBorder="1" applyAlignment="1">
      <alignment horizontal="right" vertical="center" wrapText="1"/>
    </xf>
    <xf numFmtId="164" fontId="8" fillId="0" borderId="2" xfId="6" applyNumberFormat="1" applyFont="1" applyFill="1" applyBorder="1" applyAlignment="1">
      <alignment horizontal="center" vertical="center" wrapText="1"/>
    </xf>
    <xf numFmtId="43" fontId="8" fillId="0" borderId="2" xfId="6" applyFont="1" applyFill="1" applyBorder="1" applyAlignment="1">
      <alignment horizontal="center" vertical="center" wrapText="1"/>
    </xf>
    <xf numFmtId="0" fontId="15" fillId="0" borderId="2" xfId="0" applyFont="1" applyFill="1" applyBorder="1" applyAlignment="1">
      <alignment horizontal="center"/>
    </xf>
    <xf numFmtId="164" fontId="8" fillId="0" borderId="2" xfId="1" quotePrefix="1" applyNumberFormat="1" applyFont="1" applyFill="1" applyBorder="1" applyAlignment="1">
      <alignment vertical="center" wrapText="1"/>
    </xf>
    <xf numFmtId="0" fontId="8" fillId="0" borderId="2" xfId="1" quotePrefix="1" applyNumberFormat="1" applyFont="1" applyFill="1" applyBorder="1" applyAlignment="1">
      <alignment vertical="center" wrapText="1"/>
    </xf>
    <xf numFmtId="164" fontId="8" fillId="0" borderId="2" xfId="1" quotePrefix="1" applyNumberFormat="1" applyFont="1" applyFill="1" applyBorder="1" applyAlignment="1">
      <alignment horizontal="center" vertical="center" wrapText="1"/>
    </xf>
    <xf numFmtId="0" fontId="8" fillId="0" borderId="2" xfId="0" applyFont="1" applyBorder="1" applyAlignment="1"/>
    <xf numFmtId="165" fontId="8" fillId="0" borderId="2" xfId="1" quotePrefix="1" applyNumberFormat="1" applyFont="1" applyFill="1" applyBorder="1" applyAlignment="1">
      <alignment vertical="center" wrapText="1"/>
    </xf>
    <xf numFmtId="0" fontId="15" fillId="0" borderId="1" xfId="0" applyFont="1" applyFill="1" applyBorder="1" applyAlignment="1">
      <alignment horizontal="left"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164" fontId="11" fillId="0" borderId="2" xfId="0" applyNumberFormat="1" applyFont="1" applyBorder="1" applyAlignment="1">
      <alignment horizontal="center" vertical="center" wrapText="1"/>
    </xf>
    <xf numFmtId="164" fontId="8" fillId="0" borderId="1" xfId="1" quotePrefix="1" applyNumberFormat="1" applyFont="1" applyFill="1" applyBorder="1" applyAlignment="1">
      <alignment horizontal="center" vertical="center" wrapText="1"/>
    </xf>
    <xf numFmtId="164" fontId="8" fillId="0" borderId="6" xfId="1" quotePrefix="1" applyNumberFormat="1" applyFont="1" applyFill="1" applyBorder="1" applyAlignment="1">
      <alignment horizontal="center" vertical="center" wrapText="1"/>
    </xf>
    <xf numFmtId="164" fontId="11" fillId="0" borderId="2" xfId="1"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 xfId="1"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1" fillId="0" borderId="1" xfId="1" quotePrefix="1" applyNumberFormat="1" applyFont="1" applyFill="1" applyBorder="1" applyAlignment="1">
      <alignment horizontal="center" vertical="center" wrapText="1"/>
    </xf>
    <xf numFmtId="0" fontId="11" fillId="0" borderId="5" xfId="1" quotePrefix="1" applyNumberFormat="1" applyFont="1" applyFill="1" applyBorder="1" applyAlignment="1">
      <alignment horizontal="center" vertical="center" wrapText="1"/>
    </xf>
    <xf numFmtId="0" fontId="11" fillId="0" borderId="4" xfId="1" quotePrefix="1" applyNumberFormat="1" applyFont="1" applyFill="1" applyBorder="1" applyAlignment="1">
      <alignment horizontal="center" vertical="center" wrapText="1"/>
    </xf>
    <xf numFmtId="0" fontId="11" fillId="0" borderId="3" xfId="1" quotePrefix="1" applyNumberFormat="1" applyFont="1" applyFill="1" applyBorder="1" applyAlignment="1">
      <alignment horizontal="center" vertical="center" wrapText="1"/>
    </xf>
    <xf numFmtId="1" fontId="11" fillId="0" borderId="2" xfId="0" applyNumberFormat="1" applyFont="1" applyBorder="1" applyAlignment="1">
      <alignment horizontal="center" vertical="center" wrapText="1"/>
    </xf>
    <xf numFmtId="0" fontId="0" fillId="0" borderId="0" xfId="0" applyAlignment="1">
      <alignment horizontal="center"/>
    </xf>
    <xf numFmtId="0" fontId="7" fillId="10" borderId="1"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xf>
    <xf numFmtId="0" fontId="9" fillId="0" borderId="8" xfId="0" applyFont="1" applyBorder="1" applyAlignment="1">
      <alignment horizontal="center"/>
    </xf>
    <xf numFmtId="0" fontId="7" fillId="9" borderId="1"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xf>
    <xf numFmtId="0" fontId="7" fillId="6" borderId="2" xfId="0" applyFont="1" applyFill="1" applyBorder="1" applyAlignment="1">
      <alignment horizontal="center" vertical="center"/>
    </xf>
    <xf numFmtId="0" fontId="7" fillId="4" borderId="2" xfId="0" applyFont="1" applyFill="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7" fillId="7" borderId="2" xfId="0" applyFont="1" applyFill="1" applyBorder="1" applyAlignment="1">
      <alignment horizontal="center" vertical="center"/>
    </xf>
    <xf numFmtId="0" fontId="7" fillId="10" borderId="2" xfId="0" applyFont="1" applyFill="1" applyBorder="1" applyAlignment="1">
      <alignment horizontal="center" vertical="center"/>
    </xf>
    <xf numFmtId="0" fontId="7" fillId="9" borderId="2" xfId="0" applyFont="1" applyFill="1" applyBorder="1" applyAlignment="1">
      <alignment horizontal="center" vertical="center"/>
    </xf>
    <xf numFmtId="0" fontId="7" fillId="11" borderId="2" xfId="0" applyFont="1" applyFill="1" applyBorder="1" applyAlignment="1">
      <alignment horizontal="center" vertical="center"/>
    </xf>
    <xf numFmtId="0" fontId="3" fillId="0" borderId="2" xfId="0" applyFont="1" applyBorder="1" applyAlignment="1">
      <alignment horizontal="center" vertical="center" wrapText="1"/>
    </xf>
    <xf numFmtId="0" fontId="7" fillId="8" borderId="2" xfId="0" applyFont="1" applyFill="1" applyBorder="1" applyAlignment="1">
      <alignment horizontal="center" vertical="center"/>
    </xf>
  </cellXfs>
  <cellStyles count="7">
    <cellStyle name="Comma" xfId="1" builtinId="3"/>
    <cellStyle name="Comma 2" xfId="3"/>
    <cellStyle name="Comma 2 2" xfId="4"/>
    <cellStyle name="Comma 2 3" xfId="6"/>
    <cellStyle name="Normal" xfId="0" builtinId="0"/>
    <cellStyle name="Normal 2" xfId="2"/>
    <cellStyle name="Normal 2 2"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583E5"/>
      <color rgb="FF8EE1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QUAN\DuAn\KDC%20Lan%20Son%201%20-%20GD1\H&#7891;%20S&#417;%20GPMB\4%20-%20Ph&#234;%20duy&#7879;t%20ph&#432;&#417;ng%20&#225;n%20&#272;&#7907;t%201\1-%20Thu%20h&#7891;i%20&#273;&#7845;t\x&#227;%20Y&#234;n%20S&#417;n\DS%20thu%20h&#7891;i%20&#273;&#7845;t%20th&#244;n%20N&#7897;i%20&#272;&#236;nh%20-%20UB%20x&#227;%20Y&#234;n%20S&#417;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foxz"/>
      <sheetName val="Kangatang"/>
      <sheetName val="Kangatang_2"/>
      <sheetName val="Kangatang_3"/>
      <sheetName val="Kangatang_4"/>
      <sheetName val="Kangatang_5"/>
      <sheetName val="Kangatang_6"/>
      <sheetName val="Kangatang_7"/>
      <sheetName val="Kangatang_8"/>
      <sheetName val="Kangatang_9"/>
      <sheetName val="Kangatang_10"/>
      <sheetName val="Kangatang_11"/>
      <sheetName val="Kangatang_12"/>
      <sheetName val="Kangatang_13"/>
      <sheetName val="Kangatang_14"/>
      <sheetName val="Kangatang_15"/>
      <sheetName val="Kangatang_16"/>
      <sheetName val="Kangatang_17"/>
      <sheetName val="Kangatang_18"/>
      <sheetName val="Kangatang_19"/>
      <sheetName val="Kangatang_20"/>
      <sheetName val="Kangatang_21"/>
      <sheetName val="Kangatang_22"/>
      <sheetName val="Kangatang_23"/>
      <sheetName val="Kangatang_24"/>
      <sheetName val="Kangatang_25"/>
      <sheetName val="Kangatang_26"/>
      <sheetName val="Kangatang_27"/>
      <sheetName val="Kangatang_28"/>
      <sheetName val="Kangatang_29"/>
      <sheetName val="Kangatang_30"/>
      <sheetName val="Kangatang_31"/>
      <sheetName val="Kangatang_32"/>
      <sheetName val="Kangatang_33"/>
      <sheetName val="Kangatang_34"/>
      <sheetName val="Kangatang_35"/>
      <sheetName val="Kangatang_36"/>
      <sheetName val="Kangatang_37"/>
      <sheetName val="Kangatang_38"/>
      <sheetName val="Kangatang_39"/>
      <sheetName val="Kangatang_40"/>
      <sheetName val="Kangatang_41"/>
      <sheetName val="Kangatang_42"/>
      <sheetName val="Kangatang_43"/>
      <sheetName val="Kangatang_44"/>
      <sheetName val="Kangatang_45"/>
      <sheetName val="Kangatang_46"/>
      <sheetName val="Kangatang_47"/>
      <sheetName val="Kangatang_48"/>
      <sheetName val="Kangatang_49"/>
      <sheetName val="Kangatang_50"/>
      <sheetName val="Kangatang_51"/>
      <sheetName val="Kangatang_52"/>
      <sheetName val="Kangatang_53"/>
      <sheetName val="Kangatang_54"/>
      <sheetName val="Kangatang_55"/>
      <sheetName val="Kangatang_56"/>
      <sheetName val="Kangatang_57"/>
      <sheetName val="Kangatang_58"/>
      <sheetName val="Kangatang_59"/>
      <sheetName val="Kangatang_60"/>
      <sheetName val="Kangatang_61"/>
      <sheetName val="Kangatang_62"/>
      <sheetName val="Kangatang_63"/>
      <sheetName val="Kangatang_64"/>
      <sheetName val="Kangatang_65"/>
      <sheetName val="Kangatang_66"/>
      <sheetName val="Kangatang_67"/>
      <sheetName val="Kangatang_68"/>
      <sheetName val="Kangatang_69"/>
      <sheetName val="Kangatang_70"/>
      <sheetName val="Kangatang_71"/>
      <sheetName val="Kangatang_72"/>
      <sheetName val="Kangatang_73"/>
      <sheetName val="Kangatang_74"/>
      <sheetName val="Kangatang_75"/>
      <sheetName val="Kangatang_76"/>
      <sheetName val="Kangatang_77"/>
      <sheetName val="Kangatang_78"/>
      <sheetName val="Kangatang_79"/>
      <sheetName val="Kangatang_80"/>
      <sheetName val="Kangatang_81"/>
      <sheetName val="Kangatang_82"/>
      <sheetName val="Kangatang_83"/>
      <sheetName val="Kangatang_84"/>
      <sheetName val="Kangatang_85"/>
      <sheetName val="Kangatang_86"/>
      <sheetName val="Kangatang_87"/>
      <sheetName val="Kangatang_88"/>
      <sheetName val="Kangatang_89"/>
      <sheetName val="Kangatang_90"/>
      <sheetName val="Kangatang_91"/>
      <sheetName val="Kangatang_92"/>
      <sheetName val="Kangatang_93"/>
      <sheetName val="Kangatang_94"/>
      <sheetName val="Kangatang_95"/>
      <sheetName val="Kangatang_96"/>
      <sheetName val="Kangatang_97"/>
      <sheetName val="Kangatang_98"/>
      <sheetName val="Kangatang_99"/>
      <sheetName val="Kangatang_100"/>
      <sheetName val="Kangatang_101"/>
      <sheetName val="Kangatang_102"/>
      <sheetName val="Kangatang_103"/>
      <sheetName val="Kangatang_104"/>
      <sheetName val="Kangatang_105"/>
      <sheetName val="Kangatang_106"/>
      <sheetName val="Kangatang_107"/>
      <sheetName val="Kangatang_108"/>
      <sheetName val="Kangatang_109"/>
      <sheetName val="Kangatang_110"/>
      <sheetName val="Kangatang_111"/>
      <sheetName val="Kangatang_112"/>
      <sheetName val="Kangatang_113"/>
      <sheetName val="Kangatang_114"/>
      <sheetName val="Kangatang_115"/>
      <sheetName val="Kangatang_116"/>
      <sheetName val="Kangatang_117"/>
      <sheetName val="Kangatang_118"/>
      <sheetName val="Kangatang_119"/>
      <sheetName val="Kangatang_120"/>
      <sheetName val="Kangatang_121"/>
      <sheetName val="Kangatang_122"/>
      <sheetName val="Kangatang_123"/>
      <sheetName val="Kangatang_124"/>
      <sheetName val="Kangatang_125"/>
      <sheetName val="Kangatang_126"/>
      <sheetName val="Kangatang_127"/>
      <sheetName val="Kangatang_128"/>
      <sheetName val="Kangatang_129"/>
      <sheetName val="Kangatang_130"/>
      <sheetName val="Kangatang_131"/>
      <sheetName val="Kangatang_132"/>
      <sheetName val="Kangatang_133"/>
      <sheetName val="Kangatang_134"/>
      <sheetName val="MADAT_TAISAN"/>
      <sheetName val="MÃ TÀI SẢN"/>
      <sheetName val="TỔNG HỢP VỀ TÀI SẢN"/>
      <sheetName val="TỔNG HỢP BT VỀ ĐẤT"/>
      <sheetName val="PHƯƠNG ÁN CÔNG KHAI "/>
      <sheetName val="Sheet1"/>
      <sheetName val="DS thu hồi Nội Đì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ow r="6">
          <cell r="B6" t="str">
            <v xml:space="preserve">LOẠI ĐẤT, TÀI SẢN </v>
          </cell>
          <cell r="C6" t="str">
            <v>ĐƠN GIÁ BT</v>
          </cell>
          <cell r="D6" t="str">
            <v>HỖ TRỢ 10.000;7.000,5.000,1.500</v>
          </cell>
          <cell r="E6" t="str">
            <v>HỖ TRỢ 3 LẦN GIÁ 
ĐẤT</v>
          </cell>
          <cell r="F6" t="str">
            <v xml:space="preserve">HỖ TRỢ CHI PHÍ ĐẦU TƯ VÀO ĐẤT CỦA ĐẤT GT </v>
          </cell>
          <cell r="G6" t="str">
            <v>HỖ TRỢ ĐẤT CÔNG ÍCH BẰNG 100% ĐƠN GIÁ BT</v>
          </cell>
          <cell r="H6" t="str">
            <v>HỖ TRỢ DI CHUYỂN CHỖ Ở</v>
          </cell>
          <cell r="I6" t="str">
            <v>HỖ TRỢ DI CHUYỂN
MỒ MẢ</v>
          </cell>
          <cell r="J6" t="str">
            <v>CHI PHÍ BỐ TRÍ ĐẤT ĐAI ĐỂ TIẾP NHẬN MỘ</v>
          </cell>
          <cell r="K6" t="str">
            <v>Ghi chú</v>
          </cell>
          <cell r="L6" t="str">
            <v xml:space="preserve"> </v>
          </cell>
          <cell r="M6" t="str">
            <v xml:space="preserve"> </v>
          </cell>
          <cell r="N6" t="str">
            <v xml:space="preserve"> </v>
          </cell>
        </row>
        <row r="7">
          <cell r="B7">
            <v>1</v>
          </cell>
          <cell r="C7">
            <v>2</v>
          </cell>
          <cell r="D7">
            <v>3</v>
          </cell>
          <cell r="E7">
            <v>4</v>
          </cell>
          <cell r="F7">
            <v>5</v>
          </cell>
          <cell r="G7">
            <v>6</v>
          </cell>
          <cell r="H7">
            <v>7</v>
          </cell>
          <cell r="I7">
            <v>8</v>
          </cell>
          <cell r="J7">
            <v>9</v>
          </cell>
          <cell r="K7">
            <v>10</v>
          </cell>
          <cell r="L7">
            <v>11</v>
          </cell>
          <cell r="M7">
            <v>12</v>
          </cell>
          <cell r="N7">
            <v>13</v>
          </cell>
          <cell r="O7">
            <v>14</v>
          </cell>
        </row>
        <row r="8">
          <cell r="B8" t="str">
            <v>VỀ CÁC LOẠI ĐẤT</v>
          </cell>
        </row>
        <row r="9">
          <cell r="B9" t="str">
            <v>ONT</v>
          </cell>
          <cell r="H9">
            <v>0</v>
          </cell>
          <cell r="K9" t="str">
            <v>Đất ở thuộc đoạn ...</v>
          </cell>
        </row>
        <row r="10">
          <cell r="B10" t="str">
            <v>ONT2</v>
          </cell>
          <cell r="H10">
            <v>0</v>
          </cell>
          <cell r="K10" t="str">
            <v>Đất ở thuộc đoạn ...</v>
          </cell>
        </row>
        <row r="11">
          <cell r="B11" t="str">
            <v>ONT3</v>
          </cell>
          <cell r="H11">
            <v>0</v>
          </cell>
          <cell r="K11" t="str">
            <v>Đất ở thuộc đoạn ...</v>
          </cell>
        </row>
        <row r="12">
          <cell r="B12" t="str">
            <v>ONT4</v>
          </cell>
          <cell r="H12">
            <v>0</v>
          </cell>
          <cell r="K12" t="str">
            <v>Đất ở thuộc đoạn ...</v>
          </cell>
        </row>
        <row r="13">
          <cell r="B13" t="str">
            <v>ONT+CLN</v>
          </cell>
          <cell r="C13">
            <v>227500</v>
          </cell>
        </row>
        <row r="14">
          <cell r="B14" t="str">
            <v>CLN</v>
          </cell>
          <cell r="C14">
            <v>21000</v>
          </cell>
          <cell r="H14">
            <v>0</v>
          </cell>
          <cell r="K14">
            <v>0</v>
          </cell>
        </row>
        <row r="15">
          <cell r="B15" t="str">
            <v>LUCCI</v>
          </cell>
          <cell r="C15">
            <v>25000</v>
          </cell>
          <cell r="H15">
            <v>0</v>
          </cell>
          <cell r="K15" t="str">
            <v>Đất nông nghiệp xen kẽ khu dân cư (diện tích đã tính 3 lần hạn mức)</v>
          </cell>
        </row>
        <row r="16">
          <cell r="B16" t="str">
            <v>LNQ12</v>
          </cell>
          <cell r="C16">
            <v>42000</v>
          </cell>
          <cell r="D16">
            <v>7000</v>
          </cell>
          <cell r="E16">
            <v>126000</v>
          </cell>
          <cell r="H16">
            <v>0</v>
          </cell>
          <cell r="K16" t="str">
            <v>Đất nông nghiệp xen kẽ khu dân cư (diện tích đã tính 3 lần hạn mức)</v>
          </cell>
        </row>
        <row r="17">
          <cell r="B17" t="str">
            <v>LNQ13</v>
          </cell>
          <cell r="C17">
            <v>42000</v>
          </cell>
          <cell r="D17">
            <v>7000</v>
          </cell>
          <cell r="E17">
            <v>126000</v>
          </cell>
          <cell r="H17">
            <v>0</v>
          </cell>
          <cell r="K17" t="str">
            <v>Đất nông nghiệp xen kẽ khu dân cư (diện tích đã tính 3 lần hạn mức)</v>
          </cell>
        </row>
        <row r="18">
          <cell r="B18" t="str">
            <v>LNQ14</v>
          </cell>
          <cell r="C18">
            <v>42000</v>
          </cell>
          <cell r="D18">
            <v>7000</v>
          </cell>
          <cell r="E18">
            <v>126000</v>
          </cell>
          <cell r="H18">
            <v>0</v>
          </cell>
          <cell r="K18" t="str">
            <v>Đất nông nghiệp xen kẽ khu dân cư (diện tích đã tính 3 lần hạn mức)</v>
          </cell>
        </row>
        <row r="19">
          <cell r="B19" t="str">
            <v>LNQ21</v>
          </cell>
          <cell r="C19">
            <v>42000</v>
          </cell>
          <cell r="D19">
            <v>7000</v>
          </cell>
          <cell r="E19">
            <v>126000</v>
          </cell>
          <cell r="H19">
            <v>0</v>
          </cell>
          <cell r="K19" t="str">
            <v>Đất vườn ao trong cùng thửa đất có nhà ở (diện tích đã tính 3 lần hạn mức)</v>
          </cell>
        </row>
        <row r="20">
          <cell r="B20" t="str">
            <v>LNQ22</v>
          </cell>
          <cell r="C20">
            <v>42000</v>
          </cell>
          <cell r="D20">
            <v>7000</v>
          </cell>
          <cell r="E20">
            <v>126000</v>
          </cell>
          <cell r="H20">
            <v>0</v>
          </cell>
          <cell r="K20" t="str">
            <v>Đất vườn ao trong cùng thửa đất có nhà ở (diện tích đã tính 3 lần hạn mức)</v>
          </cell>
        </row>
        <row r="21">
          <cell r="B21" t="str">
            <v>LNQ23</v>
          </cell>
          <cell r="C21">
            <v>42000</v>
          </cell>
          <cell r="D21">
            <v>7000</v>
          </cell>
          <cell r="E21">
            <v>126000</v>
          </cell>
          <cell r="H21">
            <v>0</v>
          </cell>
          <cell r="K21" t="str">
            <v>Đất vườn ao trong cùng thửa đất có nhà ở (diện tích đã tính 3 lần hạn mức)</v>
          </cell>
        </row>
        <row r="22">
          <cell r="B22" t="str">
            <v>LNQ24</v>
          </cell>
          <cell r="C22">
            <v>42000</v>
          </cell>
          <cell r="D22">
            <v>7000</v>
          </cell>
          <cell r="E22">
            <v>126000</v>
          </cell>
          <cell r="H22">
            <v>0</v>
          </cell>
          <cell r="K22" t="str">
            <v>Đất vườn ao trong cùng thửa đất có nhà ở (diện tích đã tính 3 lần hạn mức)</v>
          </cell>
        </row>
        <row r="23">
          <cell r="B23" t="str">
            <v>BHK</v>
          </cell>
          <cell r="C23">
            <v>70000</v>
          </cell>
          <cell r="D23">
            <v>10000</v>
          </cell>
          <cell r="E23">
            <v>210000</v>
          </cell>
          <cell r="H23">
            <v>0</v>
          </cell>
          <cell r="K23">
            <v>0</v>
          </cell>
        </row>
        <row r="24">
          <cell r="B24" t="str">
            <v>LUC</v>
          </cell>
          <cell r="C24">
            <v>70000</v>
          </cell>
          <cell r="D24">
            <v>10000</v>
          </cell>
          <cell r="E24">
            <v>210000</v>
          </cell>
          <cell r="H24">
            <v>0</v>
          </cell>
          <cell r="K24">
            <v>0</v>
          </cell>
        </row>
        <row r="25">
          <cell r="B25" t="str">
            <v>TSN</v>
          </cell>
          <cell r="C25">
            <v>16500</v>
          </cell>
          <cell r="H25">
            <v>0</v>
          </cell>
          <cell r="K25">
            <v>0</v>
          </cell>
        </row>
        <row r="26">
          <cell r="B26" t="str">
            <v>RSX1</v>
          </cell>
          <cell r="C26">
            <v>7000</v>
          </cell>
          <cell r="D26">
            <v>5000</v>
          </cell>
          <cell r="E26">
            <v>21000</v>
          </cell>
          <cell r="H26">
            <v>0</v>
          </cell>
          <cell r="K26">
            <v>0</v>
          </cell>
        </row>
        <row r="27">
          <cell r="B27" t="str">
            <v>RSX2</v>
          </cell>
          <cell r="C27">
            <v>7000</v>
          </cell>
          <cell r="D27">
            <v>1500</v>
          </cell>
          <cell r="E27">
            <v>21000</v>
          </cell>
          <cell r="H27">
            <v>0</v>
          </cell>
          <cell r="K27">
            <v>0</v>
          </cell>
        </row>
        <row r="28">
          <cell r="B28" t="str">
            <v>BHKGT</v>
          </cell>
          <cell r="C28">
            <v>35000</v>
          </cell>
        </row>
        <row r="29">
          <cell r="B29" t="str">
            <v>LUCGT</v>
          </cell>
          <cell r="C29">
            <v>35000</v>
          </cell>
        </row>
        <row r="30">
          <cell r="B30" t="str">
            <v>LNQGT</v>
          </cell>
          <cell r="C30">
            <v>10500</v>
          </cell>
        </row>
        <row r="31">
          <cell r="B31" t="str">
            <v>TSNGT</v>
          </cell>
          <cell r="C31">
            <v>8250</v>
          </cell>
        </row>
        <row r="32">
          <cell r="B32" t="str">
            <v>BHKCI</v>
          </cell>
          <cell r="C32">
            <v>70000</v>
          </cell>
        </row>
        <row r="33">
          <cell r="B33" t="str">
            <v>LUCCI</v>
          </cell>
          <cell r="C33">
            <v>70000</v>
          </cell>
        </row>
        <row r="34">
          <cell r="B34" t="str">
            <v>MNCCI</v>
          </cell>
          <cell r="C34">
            <v>16500</v>
          </cell>
        </row>
        <row r="35">
          <cell r="B35" t="str">
            <v>LNQCI</v>
          </cell>
          <cell r="C35">
            <v>21000</v>
          </cell>
        </row>
        <row r="36">
          <cell r="B36" t="str">
            <v>DGT</v>
          </cell>
          <cell r="C36">
            <v>0</v>
          </cell>
          <cell r="D36">
            <v>0</v>
          </cell>
          <cell r="E36">
            <v>0</v>
          </cell>
          <cell r="F36">
            <v>0</v>
          </cell>
        </row>
        <row r="38">
          <cell r="B38" t="str">
            <v>VỀ TÀI SẢN TRÊN ĐẤT</v>
          </cell>
          <cell r="H38">
            <v>0</v>
          </cell>
          <cell r="K38">
            <v>0</v>
          </cell>
        </row>
        <row r="39">
          <cell r="B39" t="str">
            <v>NC1</v>
          </cell>
          <cell r="C39">
            <v>5120000</v>
          </cell>
          <cell r="H39">
            <v>0</v>
          </cell>
          <cell r="K39">
            <v>0</v>
          </cell>
        </row>
        <row r="40">
          <cell r="B40" t="str">
            <v>NC31</v>
          </cell>
          <cell r="C40">
            <v>4834000</v>
          </cell>
          <cell r="H40">
            <v>0</v>
          </cell>
          <cell r="K40">
            <v>0</v>
          </cell>
        </row>
        <row r="41">
          <cell r="B41" t="str">
            <v>NC32</v>
          </cell>
          <cell r="C41">
            <v>3668000</v>
          </cell>
          <cell r="H41">
            <v>0</v>
          </cell>
          <cell r="K41">
            <v>0</v>
          </cell>
        </row>
        <row r="42">
          <cell r="B42" t="str">
            <v>NC33</v>
          </cell>
          <cell r="C42">
            <v>3318000</v>
          </cell>
          <cell r="H42">
            <v>0</v>
          </cell>
          <cell r="K42">
            <v>0</v>
          </cell>
        </row>
        <row r="43">
          <cell r="B43" t="str">
            <v>NC41</v>
          </cell>
          <cell r="C43">
            <v>2544000</v>
          </cell>
          <cell r="H43">
            <v>0</v>
          </cell>
          <cell r="K43">
            <v>0</v>
          </cell>
        </row>
        <row r="44">
          <cell r="B44" t="str">
            <v>NC42</v>
          </cell>
          <cell r="C44">
            <v>2131000</v>
          </cell>
          <cell r="H44">
            <v>0</v>
          </cell>
          <cell r="K44">
            <v>0</v>
          </cell>
        </row>
        <row r="45">
          <cell r="B45" t="str">
            <v>NTA</v>
          </cell>
          <cell r="C45">
            <v>1102000</v>
          </cell>
          <cell r="H45">
            <v>0</v>
          </cell>
          <cell r="K45">
            <v>0</v>
          </cell>
        </row>
        <row r="46">
          <cell r="B46" t="str">
            <v>NTB</v>
          </cell>
          <cell r="C46">
            <v>933000</v>
          </cell>
          <cell r="H46">
            <v>0</v>
          </cell>
          <cell r="K46">
            <v>0</v>
          </cell>
        </row>
        <row r="47">
          <cell r="B47" t="str">
            <v>NTC</v>
          </cell>
          <cell r="C47">
            <v>795000</v>
          </cell>
          <cell r="H47">
            <v>0</v>
          </cell>
          <cell r="K47">
            <v>0</v>
          </cell>
        </row>
        <row r="48">
          <cell r="B48" t="str">
            <v>MXDD</v>
          </cell>
          <cell r="C48">
            <v>965000</v>
          </cell>
          <cell r="H48">
            <v>0</v>
          </cell>
          <cell r="I48">
            <v>2000000</v>
          </cell>
          <cell r="J48">
            <v>1500000</v>
          </cell>
          <cell r="K48">
            <v>0</v>
          </cell>
        </row>
        <row r="49">
          <cell r="B49" t="str">
            <v>MXĐV4</v>
          </cell>
          <cell r="C49">
            <v>2078000</v>
          </cell>
          <cell r="H49">
            <v>0</v>
          </cell>
          <cell r="I49">
            <v>2000000</v>
          </cell>
          <cell r="J49">
            <v>1500000</v>
          </cell>
          <cell r="K49">
            <v>0</v>
          </cell>
        </row>
        <row r="50">
          <cell r="B50" t="str">
            <v>MXĐV45</v>
          </cell>
          <cell r="C50">
            <v>2682000</v>
          </cell>
          <cell r="H50">
            <v>0</v>
          </cell>
          <cell r="I50">
            <v>2000000</v>
          </cell>
          <cell r="J50">
            <v>1500000</v>
          </cell>
          <cell r="K50">
            <v>0</v>
          </cell>
        </row>
        <row r="51">
          <cell r="B51" t="str">
            <v>MXĐV5</v>
          </cell>
          <cell r="C51">
            <v>2926000</v>
          </cell>
          <cell r="H51">
            <v>0</v>
          </cell>
          <cell r="I51">
            <v>2000000</v>
          </cell>
          <cell r="J51">
            <v>1500000</v>
          </cell>
          <cell r="K51">
            <v>0</v>
          </cell>
        </row>
        <row r="52">
          <cell r="B52" t="str">
            <v>MXĐV8</v>
          </cell>
          <cell r="C52">
            <v>4017000</v>
          </cell>
          <cell r="H52">
            <v>0</v>
          </cell>
          <cell r="I52">
            <v>2000000</v>
          </cell>
          <cell r="J52">
            <v>1500000</v>
          </cell>
          <cell r="K52">
            <v>0</v>
          </cell>
        </row>
        <row r="53">
          <cell r="B53" t="str">
            <v>MXĐO4</v>
          </cell>
          <cell r="C53">
            <v>3265000</v>
          </cell>
          <cell r="H53">
            <v>0</v>
          </cell>
          <cell r="I53">
            <v>2000000</v>
          </cell>
          <cell r="J53">
            <v>1500000</v>
          </cell>
          <cell r="K53">
            <v>0</v>
          </cell>
        </row>
        <row r="54">
          <cell r="B54" t="str">
            <v>MXĐO45</v>
          </cell>
          <cell r="C54">
            <v>3911000</v>
          </cell>
          <cell r="H54">
            <v>0</v>
          </cell>
          <cell r="I54">
            <v>2000000</v>
          </cell>
          <cell r="J54">
            <v>1500000</v>
          </cell>
          <cell r="K54">
            <v>0</v>
          </cell>
        </row>
        <row r="55">
          <cell r="B55" t="str">
            <v>MXĐO5</v>
          </cell>
          <cell r="C55">
            <v>4622000</v>
          </cell>
          <cell r="H55">
            <v>0</v>
          </cell>
          <cell r="I55">
            <v>2000000</v>
          </cell>
          <cell r="J55">
            <v>1500000</v>
          </cell>
          <cell r="K55">
            <v>0</v>
          </cell>
        </row>
        <row r="56">
          <cell r="B56" t="str">
            <v>MXĐO8</v>
          </cell>
          <cell r="C56">
            <v>5565000</v>
          </cell>
          <cell r="H56">
            <v>0</v>
          </cell>
          <cell r="I56">
            <v>2000000</v>
          </cell>
          <cell r="J56">
            <v>1500000</v>
          </cell>
          <cell r="K56">
            <v>0</v>
          </cell>
        </row>
        <row r="57">
          <cell r="B57" t="str">
            <v>MC</v>
          </cell>
          <cell r="C57">
            <v>5587000</v>
          </cell>
          <cell r="H57">
            <v>0</v>
          </cell>
          <cell r="I57">
            <v>5000000</v>
          </cell>
          <cell r="J57">
            <v>1500000</v>
          </cell>
          <cell r="K57">
            <v>0</v>
          </cell>
        </row>
        <row r="58">
          <cell r="B58" t="str">
            <v>MC1</v>
          </cell>
          <cell r="C58">
            <v>5587000</v>
          </cell>
          <cell r="H58">
            <v>0</v>
          </cell>
          <cell r="I58">
            <v>5000000</v>
          </cell>
          <cell r="J58">
            <v>1500000</v>
          </cell>
          <cell r="K58">
            <v>0</v>
          </cell>
        </row>
        <row r="59">
          <cell r="B59" t="str">
            <v>MC2</v>
          </cell>
          <cell r="C59">
            <v>5587000</v>
          </cell>
          <cell r="H59">
            <v>0</v>
          </cell>
          <cell r="I59">
            <v>5000000</v>
          </cell>
          <cell r="J59">
            <v>1500000</v>
          </cell>
          <cell r="K59">
            <v>0</v>
          </cell>
        </row>
        <row r="60">
          <cell r="B60" t="str">
            <v>MC3</v>
          </cell>
          <cell r="C60">
            <v>5587000</v>
          </cell>
          <cell r="H60">
            <v>0</v>
          </cell>
          <cell r="I60">
            <v>5000000</v>
          </cell>
          <cell r="J60">
            <v>1500000</v>
          </cell>
          <cell r="K60">
            <v>0</v>
          </cell>
        </row>
        <row r="61">
          <cell r="B61" t="str">
            <v>MCN</v>
          </cell>
          <cell r="C61">
            <v>975000</v>
          </cell>
          <cell r="H61">
            <v>0</v>
          </cell>
          <cell r="I61">
            <v>2000000</v>
          </cell>
          <cell r="J61">
            <v>1500000</v>
          </cell>
          <cell r="K61">
            <v>0</v>
          </cell>
        </row>
        <row r="65">
          <cell r="B65">
            <v>1</v>
          </cell>
          <cell r="C65">
            <v>360</v>
          </cell>
        </row>
        <row r="66">
          <cell r="B66">
            <v>1</v>
          </cell>
          <cell r="C66">
            <v>24</v>
          </cell>
        </row>
        <row r="67">
          <cell r="B67">
            <v>1</v>
          </cell>
          <cell r="C67">
            <v>3600</v>
          </cell>
        </row>
        <row r="68">
          <cell r="B68">
            <v>1</v>
          </cell>
          <cell r="C68">
            <v>10000</v>
          </cell>
        </row>
      </sheetData>
      <sheetData sheetId="137">
        <row r="2">
          <cell r="A2" t="str">
            <v>Mã loại</v>
          </cell>
          <cell r="B2" t="str">
            <v>Mã quy cách</v>
          </cell>
          <cell r="C2" t="str">
            <v>quy cách</v>
          </cell>
          <cell r="D2" t="str">
            <v xml:space="preserve">Phân loại </v>
          </cell>
          <cell r="E2" t="str">
            <v>Đơn vị tính</v>
          </cell>
          <cell r="F2" t="str">
            <v>Đơn giá</v>
          </cell>
          <cell r="G2" t="str">
            <v>Hỗ trợ di chuyển chỗ ở trong phạm vi xã</v>
          </cell>
          <cell r="H2" t="str">
            <v>bồi thường bố trí đất để tiếp nhận mộ (1.5)</v>
          </cell>
          <cell r="I2" t="str">
            <v>BỒI THƯỜNG CHI PHÍ ĐÀO,BỐC,DI CHUYỂN</v>
          </cell>
          <cell r="J2" t="str">
            <v>Bồi thường chi phí bố trí đất đai, đầu tư xây dựng để tiếp nhận mộ</v>
          </cell>
          <cell r="K2" t="str">
            <v>HỖ TRỢ TÂM LINH</v>
          </cell>
          <cell r="L2" t="str">
            <v>HỖ TRỢ KINH PHÍ TỰ DI CHUYỂN</v>
          </cell>
        </row>
        <row r="3">
          <cell r="A3" t="str">
            <v>NBT1</v>
          </cell>
          <cell r="B3" t="str">
            <v>NBT1</v>
          </cell>
          <cell r="C3" t="str">
            <v>Nhà ở biệt thự</v>
          </cell>
          <cell r="D3" t="str">
            <v>Nhà biệt thự</v>
          </cell>
          <cell r="E3" t="str">
            <v>đ/m2 sàn</v>
          </cell>
          <cell r="F3">
            <v>5830000</v>
          </cell>
          <cell r="G3">
            <v>3500000</v>
          </cell>
        </row>
        <row r="4">
          <cell r="A4" t="str">
            <v>NC31</v>
          </cell>
          <cell r="B4" t="str">
            <v>NC31</v>
          </cell>
          <cell r="C4" t="str">
            <v>Nhà ở cấp 3 loại 1 (công trình khép kín từ 3 đến &lt;7 tầng có kết cấu khung chịu lực).</v>
          </cell>
          <cell r="D4" t="str">
            <v>Nhà ở cấp 3, loại 1</v>
          </cell>
          <cell r="E4" t="str">
            <v>đ/m2 sàn</v>
          </cell>
          <cell r="F4">
            <v>5500000</v>
          </cell>
          <cell r="G4">
            <v>3500000</v>
          </cell>
        </row>
        <row r="5">
          <cell r="A5" t="str">
            <v>NC32</v>
          </cell>
          <cell r="B5" t="str">
            <v>NC32</v>
          </cell>
          <cell r="C5" t="str">
            <v>Nhà ở cấp 3 loại 2 (công trình khép kín từ 1 đến 3 tầng có kết cấu khung hoặc tường chịu lực).</v>
          </cell>
          <cell r="D5" t="str">
            <v>Nhà ở cấp 3, loại 2</v>
          </cell>
          <cell r="E5" t="str">
            <v>đ/m2 sàn</v>
          </cell>
          <cell r="F5">
            <v>4180000</v>
          </cell>
          <cell r="G5">
            <v>3500000</v>
          </cell>
        </row>
        <row r="6">
          <cell r="A6" t="str">
            <v>NC33</v>
          </cell>
          <cell r="B6" t="str">
            <v>NC33</v>
          </cell>
          <cell r="C6" t="str">
            <v>Nhà ở cấp 3 loại 3 (công trình khép kín, 1 tầng mái bằng, có kết cấu tường chịu lực)</v>
          </cell>
          <cell r="D6" t="str">
            <v>Nhà ở cấp 3, loại 3</v>
          </cell>
          <cell r="E6" t="str">
            <v>đ/m2 sàn</v>
          </cell>
          <cell r="F6">
            <v>3780000</v>
          </cell>
          <cell r="G6">
            <v>3500000</v>
          </cell>
        </row>
        <row r="7">
          <cell r="A7" t="str">
            <v>NC41</v>
          </cell>
          <cell r="B7" t="str">
            <v>NC41</v>
          </cell>
          <cell r="C7" t="str">
            <v>Nhà ở cấp 4 loại 1 (độc lập, không có công trình phụ, 1 tầng mái tôn, mái ngói)</v>
          </cell>
          <cell r="D7" t="str">
            <v>Nhà ở cấp 4, loại 1</v>
          </cell>
          <cell r="E7" t="str">
            <v>đ/m2 XD</v>
          </cell>
          <cell r="F7">
            <v>2900000</v>
          </cell>
          <cell r="G7">
            <v>3500000</v>
          </cell>
        </row>
        <row r="8">
          <cell r="A8" t="str">
            <v>NC42</v>
          </cell>
          <cell r="B8" t="str">
            <v>NC42</v>
          </cell>
          <cell r="C8" t="str">
            <v>Nhà ở cấp 4 loại 2 (độc lập, không có công trình phụ, 1 tầng mái ngói dạng đơn giản)</v>
          </cell>
          <cell r="D8" t="str">
            <v>Nhà ở cấp 4, loại 2</v>
          </cell>
          <cell r="E8" t="str">
            <v>đ/m2 XD</v>
          </cell>
          <cell r="F8">
            <v>2430000</v>
          </cell>
          <cell r="G8">
            <v>3500000</v>
          </cell>
        </row>
        <row r="10">
          <cell r="C10" t="str">
            <v xml:space="preserve">Công trình phụ: </v>
          </cell>
        </row>
        <row r="11">
          <cell r="C11" t="str">
            <v>(tính cho công trình riêng biệt)</v>
          </cell>
        </row>
        <row r="12">
          <cell r="A12" t="str">
            <v>NBA</v>
          </cell>
          <cell r="B12" t="str">
            <v>NBA</v>
          </cell>
          <cell r="C12" t="str">
            <v>Nhà Bếp loại A</v>
          </cell>
          <cell r="D12" t="str">
            <v>Nhà Bếp loại A</v>
          </cell>
          <cell r="E12" t="str">
            <v>m2/XD</v>
          </cell>
          <cell r="F12">
            <v>1090000</v>
          </cell>
        </row>
        <row r="13">
          <cell r="A13" t="str">
            <v>NBB</v>
          </cell>
          <cell r="B13" t="str">
            <v>NBB</v>
          </cell>
          <cell r="C13" t="str">
            <v>Nhà Bếp loại B</v>
          </cell>
          <cell r="D13" t="str">
            <v>Nhà Bếp loại B</v>
          </cell>
          <cell r="E13" t="str">
            <v>m2/XD</v>
          </cell>
          <cell r="F13">
            <v>920000</v>
          </cell>
        </row>
        <row r="14">
          <cell r="A14" t="str">
            <v>NBC</v>
          </cell>
          <cell r="B14" t="str">
            <v>NBC</v>
          </cell>
          <cell r="C14" t="str">
            <v>Nhà Bếp loại C</v>
          </cell>
          <cell r="D14" t="str">
            <v>Nhà Bếp loại C</v>
          </cell>
          <cell r="E14" t="str">
            <v>m2/XD</v>
          </cell>
          <cell r="F14">
            <v>800000</v>
          </cell>
        </row>
        <row r="15">
          <cell r="A15" t="str">
            <v>CNA1</v>
          </cell>
          <cell r="B15" t="str">
            <v>CNA1</v>
          </cell>
          <cell r="C15" t="str">
            <v>Khu chăn nuôi loại A</v>
          </cell>
          <cell r="D15" t="str">
            <v>Khu chăn nuôi loại A</v>
          </cell>
          <cell r="E15" t="str">
            <v>m2/XD</v>
          </cell>
          <cell r="F15">
            <v>940000</v>
          </cell>
        </row>
        <row r="16">
          <cell r="A16" t="str">
            <v>CNB</v>
          </cell>
          <cell r="B16" t="str">
            <v>CNB</v>
          </cell>
          <cell r="C16" t="str">
            <v>Khu chăn nuôi loại B</v>
          </cell>
          <cell r="D16" t="str">
            <v>Khu chăn nuôi loại B</v>
          </cell>
          <cell r="E16" t="str">
            <v>m2/XD</v>
          </cell>
          <cell r="F16">
            <v>760000</v>
          </cell>
        </row>
        <row r="17">
          <cell r="A17" t="str">
            <v>CNC</v>
          </cell>
          <cell r="B17" t="str">
            <v>CNC</v>
          </cell>
          <cell r="C17" t="str">
            <v>Khu chăn nuôi loại C</v>
          </cell>
          <cell r="D17" t="str">
            <v>Khu chăn nuôi loại C</v>
          </cell>
          <cell r="E17" t="str">
            <v>m2/XD</v>
          </cell>
          <cell r="F17">
            <v>680000</v>
          </cell>
        </row>
        <row r="18">
          <cell r="A18" t="str">
            <v>VSA</v>
          </cell>
          <cell r="B18" t="str">
            <v>VSA</v>
          </cell>
          <cell r="C18" t="str">
            <v>Nhà vệ sinh loại A</v>
          </cell>
          <cell r="D18" t="str">
            <v>Nhà vệ sinh loại A</v>
          </cell>
          <cell r="E18" t="str">
            <v>m2/XD</v>
          </cell>
          <cell r="F18">
            <v>1270000</v>
          </cell>
        </row>
        <row r="19">
          <cell r="A19" t="str">
            <v>VSB</v>
          </cell>
          <cell r="B19" t="str">
            <v>VSB</v>
          </cell>
          <cell r="C19" t="str">
            <v>Nhà vệ sinh loại B</v>
          </cell>
          <cell r="D19" t="str">
            <v>Nhà vệ sinh loại B</v>
          </cell>
          <cell r="E19" t="str">
            <v>m2/XD</v>
          </cell>
          <cell r="F19">
            <v>810000</v>
          </cell>
        </row>
        <row r="20">
          <cell r="A20" t="str">
            <v>VSC</v>
          </cell>
          <cell r="B20" t="str">
            <v>VSC</v>
          </cell>
          <cell r="C20" t="str">
            <v>Nhà vệ sinh loại C</v>
          </cell>
          <cell r="D20" t="str">
            <v>Nhà vệ sinh loại C</v>
          </cell>
          <cell r="E20" t="str">
            <v>m2/XD</v>
          </cell>
          <cell r="F20">
            <v>350000</v>
          </cell>
        </row>
        <row r="21">
          <cell r="A21" t="str">
            <v>VST</v>
          </cell>
          <cell r="B21" t="str">
            <v>VST</v>
          </cell>
          <cell r="C21" t="str">
            <v>Nhà vệ sinh chất lượng thấp</v>
          </cell>
          <cell r="D21" t="str">
            <v>Nhà vệ sinh chất lượng thấp</v>
          </cell>
          <cell r="E21" t="str">
            <v>m2/XD</v>
          </cell>
          <cell r="F21">
            <v>230000</v>
          </cell>
        </row>
        <row r="22">
          <cell r="C22" t="str">
            <v>Các công trình khác</v>
          </cell>
        </row>
        <row r="23">
          <cell r="A23" t="str">
            <v>KOA</v>
          </cell>
          <cell r="B23" t="str">
            <v>KOA</v>
          </cell>
          <cell r="C23" t="str">
            <v>Kiốt loại A</v>
          </cell>
          <cell r="D23" t="str">
            <v>Kiốt loại A</v>
          </cell>
          <cell r="E23" t="str">
            <v>m2</v>
          </cell>
          <cell r="F23">
            <v>770000</v>
          </cell>
        </row>
        <row r="24">
          <cell r="A24" t="str">
            <v>KOB</v>
          </cell>
          <cell r="B24" t="str">
            <v>KOB</v>
          </cell>
          <cell r="C24" t="str">
            <v>Kiốt loại B</v>
          </cell>
          <cell r="D24" t="str">
            <v>Kiốt loại B</v>
          </cell>
          <cell r="E24" t="str">
            <v>m2</v>
          </cell>
          <cell r="F24">
            <v>460000</v>
          </cell>
        </row>
        <row r="25">
          <cell r="A25" t="str">
            <v>KOC</v>
          </cell>
          <cell r="B25" t="str">
            <v>KOC</v>
          </cell>
          <cell r="C25" t="str">
            <v>Kiốt loại C</v>
          </cell>
          <cell r="D25" t="str">
            <v>Kiốt loại C</v>
          </cell>
          <cell r="E25" t="str">
            <v>m2</v>
          </cell>
          <cell r="F25">
            <v>220000</v>
          </cell>
        </row>
        <row r="26">
          <cell r="A26" t="str">
            <v>GXG5</v>
          </cell>
          <cell r="B26" t="str">
            <v>GXG4,5</v>
          </cell>
          <cell r="C26" t="str">
            <v>Gác xép gỗ nhóm 4, 5</v>
          </cell>
          <cell r="D26" t="str">
            <v>Gác xép gỗ nhóm 5</v>
          </cell>
          <cell r="E26" t="str">
            <v>m2</v>
          </cell>
          <cell r="F26">
            <v>360000</v>
          </cell>
        </row>
        <row r="27">
          <cell r="A27" t="str">
            <v>GXG4</v>
          </cell>
          <cell r="B27" t="str">
            <v>GXG4,5</v>
          </cell>
          <cell r="C27" t="str">
            <v>Gác xép gỗ nhóm 4, 5</v>
          </cell>
          <cell r="D27" t="str">
            <v>Gác xép gỗ nhóm 4</v>
          </cell>
          <cell r="E27" t="str">
            <v>m2</v>
          </cell>
          <cell r="F27">
            <v>360000</v>
          </cell>
        </row>
        <row r="28">
          <cell r="A28" t="str">
            <v>GXBT</v>
          </cell>
          <cell r="B28" t="str">
            <v>GXBT</v>
          </cell>
          <cell r="C28" t="str">
            <v>Gác xép bê tông</v>
          </cell>
          <cell r="D28" t="str">
            <v>Gác xép bê tông</v>
          </cell>
          <cell r="E28" t="str">
            <v>m2</v>
          </cell>
          <cell r="F28">
            <v>720000</v>
          </cell>
        </row>
        <row r="29">
          <cell r="A29" t="str">
            <v>TRG1</v>
          </cell>
          <cell r="B29" t="str">
            <v>TRG1</v>
          </cell>
          <cell r="C29" t="str">
            <v>Tường rào xây gạch chỉ 110mm  bổ trụ</v>
          </cell>
          <cell r="D29" t="str">
            <v>Tường rào xây gạch chỉ 110mm  bổ trụ</v>
          </cell>
          <cell r="E29" t="str">
            <v>m2</v>
          </cell>
          <cell r="F29">
            <v>380000</v>
          </cell>
        </row>
        <row r="30">
          <cell r="A30" t="str">
            <v>TRG2</v>
          </cell>
          <cell r="B30" t="str">
            <v>TRG2</v>
          </cell>
          <cell r="C30" t="str">
            <v>Tường rào xây gạch chỉ dày 220mm</v>
          </cell>
          <cell r="D30" t="str">
            <v>Tường rào xây gạch chỉ dày 220mm</v>
          </cell>
          <cell r="E30" t="str">
            <v>m2</v>
          </cell>
          <cell r="F30">
            <v>500000</v>
          </cell>
        </row>
        <row r="31">
          <cell r="A31" t="str">
            <v>TRCN</v>
          </cell>
          <cell r="B31" t="str">
            <v>TRCN</v>
          </cell>
          <cell r="C31" t="str">
            <v>Tường rào xây cay xỉ (cay vôi) dày 100mm, bổ trụ</v>
          </cell>
          <cell r="D31" t="str">
            <v>Tường rào xây cay xỉ dày 110mm</v>
          </cell>
          <cell r="E31" t="str">
            <v>m2</v>
          </cell>
          <cell r="F31">
            <v>140000</v>
          </cell>
        </row>
        <row r="32">
          <cell r="A32" t="str">
            <v>TRC250</v>
          </cell>
          <cell r="B32" t="str">
            <v>TRC250</v>
          </cell>
          <cell r="C32" t="str">
            <v>Tường rào xây cay xỉ ( cay vôi)  dày 250mm</v>
          </cell>
          <cell r="D32" t="str">
            <v>Tường rào xây cay xỉ  dày 250mm</v>
          </cell>
          <cell r="E32" t="str">
            <v>m2</v>
          </cell>
          <cell r="F32">
            <v>220000</v>
          </cell>
        </row>
        <row r="33">
          <cell r="A33" t="str">
            <v>TRBT11</v>
          </cell>
          <cell r="B33" t="str">
            <v>TRBT1</v>
          </cell>
          <cell r="C33" t="str">
            <v>Tường rào xây cay bê tông (gạch papanh) dày 110mm, bổ trụ</v>
          </cell>
          <cell r="D33" t="str">
            <v>Tường rào xây cay bê tông (gạch papanh) dày 110mm, bổ trụ</v>
          </cell>
          <cell r="E33" t="str">
            <v>m2</v>
          </cell>
          <cell r="F33">
            <v>200000</v>
          </cell>
        </row>
        <row r="34">
          <cell r="A34" t="str">
            <v>TRBT13</v>
          </cell>
          <cell r="B34" t="str">
            <v>TRBT2</v>
          </cell>
          <cell r="C34" t="str">
            <v>Tường rào xây cay bê tông (gạch papanh) dày 130mm, bổ trụ</v>
          </cell>
          <cell r="D34" t="str">
            <v>Tường rào xây cay bê tông (gạch papanh) dày 130mm, bổ trụ</v>
          </cell>
          <cell r="E34" t="str">
            <v>m2</v>
          </cell>
          <cell r="F34">
            <v>240000</v>
          </cell>
        </row>
        <row r="35">
          <cell r="A35" t="str">
            <v>TRBT25</v>
          </cell>
          <cell r="B35" t="str">
            <v>TRC250</v>
          </cell>
          <cell r="C35" t="str">
            <v>Tường rào xây cay bê tông (gạch papanh) dày 250mm, bổ trụ</v>
          </cell>
          <cell r="D35" t="str">
            <v>Tường rào xây cay bê tông (gạch papanh) dày 250mm, bổ trụ</v>
          </cell>
          <cell r="E35" t="str">
            <v>m2</v>
          </cell>
          <cell r="F35">
            <v>410000</v>
          </cell>
        </row>
        <row r="36">
          <cell r="A36" t="str">
            <v>TRCĐ</v>
          </cell>
          <cell r="B36" t="str">
            <v>TRCĐ</v>
          </cell>
          <cell r="C36" t="str">
            <v>Tường rào xây cay đất</v>
          </cell>
          <cell r="D36" t="str">
            <v>Tường rào xây cay đất</v>
          </cell>
          <cell r="E36" t="str">
            <v>m2</v>
          </cell>
          <cell r="F36">
            <v>70000</v>
          </cell>
        </row>
        <row r="37">
          <cell r="A37" t="str">
            <v>BMG</v>
          </cell>
          <cell r="B37" t="str">
            <v>BMG</v>
          </cell>
          <cell r="C37" t="str">
            <v>Bán mái có kết cấu:  cột , kèo, xà gồ (đòn tay) làm bằng gỗ hồng sắc hoặc bạch đàn, lợp Fibrô xi măng không có tường bao che</v>
          </cell>
          <cell r="D37" t="str">
            <v>Bán mái kết cấu gỗ, lợp Fibro ximăng</v>
          </cell>
          <cell r="E37" t="str">
            <v>m2</v>
          </cell>
          <cell r="F37">
            <v>153000</v>
          </cell>
        </row>
        <row r="38">
          <cell r="A38" t="str">
            <v>BMS</v>
          </cell>
          <cell r="B38" t="str">
            <v>BMS</v>
          </cell>
          <cell r="C38" t="str">
            <v>Bán mái có kết cấu:  cột , kèo, xà gồ (đòn tay) làm bằng sắt các loại (sắt góc, sắt hộp 40–60, thép bản các loại) lợp tôn Austnam màu, không có tường bao che</v>
          </cell>
          <cell r="D38" t="str">
            <v>Bán mái kết cấu sắt góc,  lợp tôn</v>
          </cell>
          <cell r="E38" t="str">
            <v>m2</v>
          </cell>
          <cell r="F38">
            <v>647000</v>
          </cell>
        </row>
        <row r="39">
          <cell r="A39" t="str">
            <v>KSB40</v>
          </cell>
          <cell r="B39" t="str">
            <v>KSB40</v>
          </cell>
          <cell r="C39" t="str">
            <v>Khung lưới sắt B 40 làm rào chắn</v>
          </cell>
          <cell r="D39" t="str">
            <v>Khung lưới sắt B 40</v>
          </cell>
          <cell r="E39" t="str">
            <v>m2</v>
          </cell>
          <cell r="F39">
            <v>180000</v>
          </cell>
        </row>
        <row r="40">
          <cell r="A40" t="str">
            <v>NLG</v>
          </cell>
          <cell r="B40" t="str">
            <v>NLG</v>
          </cell>
          <cell r="C40" t="str">
            <v>Nền lát gạch liên doanh KT 30x30; 40x40</v>
          </cell>
          <cell r="D40" t="str">
            <v>Nền lát gạch liên doanh</v>
          </cell>
          <cell r="E40" t="str">
            <v>m2</v>
          </cell>
          <cell r="F40">
            <v>280000</v>
          </cell>
        </row>
        <row r="41">
          <cell r="A41" t="str">
            <v>SBT</v>
          </cell>
          <cell r="B41" t="str">
            <v>SBT</v>
          </cell>
          <cell r="C41" t="str">
            <v>Sân bê tông gạch vỡ láng vữa xi măng cát mác 150 dày 2-:- 3 cm</v>
          </cell>
          <cell r="D41" t="str">
            <v>Sân bê tông gạch vỡ, láng vữa xi măng</v>
          </cell>
          <cell r="E41" t="str">
            <v>m2</v>
          </cell>
          <cell r="F41">
            <v>100000</v>
          </cell>
        </row>
        <row r="42">
          <cell r="A42" t="str">
            <v>SGC</v>
          </cell>
          <cell r="B42" t="str">
            <v>SGC</v>
          </cell>
          <cell r="C42" t="str">
            <v>Sân lát gạch chỉ</v>
          </cell>
          <cell r="D42" t="str">
            <v>Sân lát gạch chỉ</v>
          </cell>
          <cell r="E42" t="str">
            <v>m2</v>
          </cell>
          <cell r="F42">
            <v>120000</v>
          </cell>
        </row>
        <row r="43">
          <cell r="A43" t="str">
            <v>SGLN</v>
          </cell>
          <cell r="B43" t="str">
            <v>SGLN</v>
          </cell>
          <cell r="C43" t="str">
            <v>Sân lát gạch lá nem</v>
          </cell>
          <cell r="D43" t="str">
            <v xml:space="preserve">Sân lát gạch lá nem </v>
          </cell>
          <cell r="E43" t="str">
            <v>m2</v>
          </cell>
          <cell r="F43">
            <v>120000</v>
          </cell>
        </row>
        <row r="44">
          <cell r="A44" t="str">
            <v>SV</v>
          </cell>
          <cell r="B44" t="str">
            <v>SV</v>
          </cell>
          <cell r="C44" t="str">
            <v>Sân vôi (dày 5 -:- 10 cm)</v>
          </cell>
          <cell r="D44" t="str">
            <v>Sân vôi dày 5-10 cm</v>
          </cell>
          <cell r="E44" t="str">
            <v>m2</v>
          </cell>
          <cell r="F44">
            <v>60000</v>
          </cell>
        </row>
        <row r="45">
          <cell r="A45" t="str">
            <v>BNK1</v>
          </cell>
          <cell r="B45" t="str">
            <v>BNK1</v>
          </cell>
          <cell r="C45" t="str">
            <v xml:space="preserve"> Bể nước không có tấm đan thành 110 trát vữa xi măng 1 mặt</v>
          </cell>
          <cell r="D45" t="str">
            <v>Bể nước không có tấm đan thành xây 110 trát 1 mặt</v>
          </cell>
          <cell r="E45" t="str">
            <v>m3</v>
          </cell>
          <cell r="F45">
            <v>750000</v>
          </cell>
        </row>
        <row r="46">
          <cell r="A46" t="str">
            <v>BNK2</v>
          </cell>
          <cell r="B46" t="str">
            <v>BNK2</v>
          </cell>
          <cell r="C46" t="str">
            <v xml:space="preserve"> Bể nước không có tấm đan thành 110 trát vữa xi măng 2 mặt</v>
          </cell>
          <cell r="D46" t="str">
            <v>Bể nước không có tấm đan thành xây 110 trát 2 mặt</v>
          </cell>
          <cell r="E46" t="str">
            <v>m3</v>
          </cell>
          <cell r="F46">
            <v>890000</v>
          </cell>
        </row>
        <row r="47">
          <cell r="C47" t="str">
            <v>Bể nước có tấm đan bê tông</v>
          </cell>
        </row>
        <row r="48">
          <cell r="A48" t="str">
            <v>BNC1</v>
          </cell>
          <cell r="B48" t="str">
            <v>BNC1</v>
          </cell>
          <cell r="C48" t="str">
            <v xml:space="preserve"> Bể nước có tấm đan thành 110 trát vữa xi măng 1 mặt</v>
          </cell>
          <cell r="D48" t="str">
            <v>Bể nước có tấm đan bê tông, thành 110, trát vữa xi măng 1 mặt</v>
          </cell>
          <cell r="E48" t="str">
            <v>m3</v>
          </cell>
          <cell r="F48">
            <v>1280000</v>
          </cell>
        </row>
        <row r="49">
          <cell r="A49" t="str">
            <v>BNC2</v>
          </cell>
          <cell r="B49" t="str">
            <v>BNC2</v>
          </cell>
          <cell r="C49" t="str">
            <v xml:space="preserve"> Bể nước có tấm đan thành 110 trát vữa xi măng 2 mặt</v>
          </cell>
          <cell r="D49" t="str">
            <v>Bể nước có tấm đan bê tông, thành 110, trát vữa xi măng 2 mặt</v>
          </cell>
          <cell r="E49" t="str">
            <v>m3</v>
          </cell>
          <cell r="F49">
            <v>1680000</v>
          </cell>
        </row>
        <row r="50">
          <cell r="A50" t="str">
            <v>GK</v>
          </cell>
          <cell r="B50" t="str">
            <v>GK</v>
          </cell>
          <cell r="C50" t="str">
            <v>Giếng khoan thủ công có ống vách lọc, hút nước sâu ≤50 m</v>
          </cell>
          <cell r="D50" t="str">
            <v>Giếng khoan thủ công có ống vách lọc, hút nước sâu</v>
          </cell>
          <cell r="E50" t="str">
            <v>m</v>
          </cell>
          <cell r="F50">
            <v>130000</v>
          </cell>
        </row>
        <row r="51">
          <cell r="C51" t="str">
            <v>Giếng ĐK  ≤ 0,8 m, sâu ≤6 m</v>
          </cell>
        </row>
        <row r="52">
          <cell r="A52" t="str">
            <v>GĐC1</v>
          </cell>
          <cell r="B52" t="str">
            <v>GĐC6</v>
          </cell>
          <cell r="C52" t="str">
            <v>Giếng ĐK ≤ 0,8 m, sâu ≤6 m, đất đào cổ xây gạch</v>
          </cell>
          <cell r="D52" t="str">
            <v>Giếng đất đào, cổ xây gạch sâu 1 m</v>
          </cell>
          <cell r="E52" t="str">
            <v>cái</v>
          </cell>
          <cell r="F52">
            <v>3040000</v>
          </cell>
        </row>
        <row r="53">
          <cell r="A53" t="str">
            <v>GĐC2</v>
          </cell>
          <cell r="B53" t="str">
            <v>GĐC6</v>
          </cell>
          <cell r="C53" t="str">
            <v>Giếng ĐK ≤ 0,8 m, sâu ≤6 m, đất đào cổ xây gạch</v>
          </cell>
          <cell r="D53" t="str">
            <v>Giếng đất đào, cổ xây gạch sâu 2 m</v>
          </cell>
          <cell r="E53" t="str">
            <v>cái</v>
          </cell>
          <cell r="F53">
            <v>3040000</v>
          </cell>
        </row>
        <row r="54">
          <cell r="A54" t="str">
            <v>GĐC3</v>
          </cell>
          <cell r="B54" t="str">
            <v>GĐC6</v>
          </cell>
          <cell r="C54" t="str">
            <v>Giếng ĐK ≤ 0,8 m, sâu ≤6 m, đất đào cổ xây gạch</v>
          </cell>
          <cell r="D54" t="str">
            <v>Giếng đất đào, cổ xây gạch sâu 3 m</v>
          </cell>
          <cell r="E54" t="str">
            <v>cái</v>
          </cell>
          <cell r="F54">
            <v>3040000</v>
          </cell>
        </row>
        <row r="55">
          <cell r="A55" t="str">
            <v>GĐC4</v>
          </cell>
          <cell r="B55" t="str">
            <v>GĐC6</v>
          </cell>
          <cell r="C55" t="str">
            <v>Giếng ĐK ≤ 0,8 m, sâu ≤6 m, đất đào cổ xây gạch</v>
          </cell>
          <cell r="D55" t="str">
            <v>Giếng đất đào, cổ xây gạch sâu 4 m</v>
          </cell>
          <cell r="E55" t="str">
            <v>cái</v>
          </cell>
          <cell r="F55">
            <v>3040000</v>
          </cell>
        </row>
        <row r="56">
          <cell r="A56" t="str">
            <v>GĐC5</v>
          </cell>
          <cell r="B56" t="str">
            <v>GĐC6</v>
          </cell>
          <cell r="C56" t="str">
            <v>Giếng ĐK ≤ 0,8 m, sâu ≤6 m, đất đào cổ xây gạch</v>
          </cell>
          <cell r="D56" t="str">
            <v>Giếng đất đào, cổ xây gạch sâu 5 m</v>
          </cell>
          <cell r="E56" t="str">
            <v>cái</v>
          </cell>
          <cell r="F56">
            <v>3040000</v>
          </cell>
        </row>
        <row r="57">
          <cell r="A57" t="str">
            <v>GĐC6</v>
          </cell>
          <cell r="B57" t="str">
            <v>GĐC6</v>
          </cell>
          <cell r="C57" t="str">
            <v>Giếng ĐK ≤ 0,8 m, sâu ≤6 m, đất đào cổ xây gạch</v>
          </cell>
          <cell r="D57" t="str">
            <v>Giếng đất đào, cổ xây gạch sâu 6 m</v>
          </cell>
          <cell r="E57" t="str">
            <v>cái</v>
          </cell>
          <cell r="F57">
            <v>3040000</v>
          </cell>
        </row>
        <row r="58">
          <cell r="A58" t="str">
            <v>GCG1</v>
          </cell>
          <cell r="B58" t="str">
            <v>GCG6</v>
          </cell>
          <cell r="C58" t="str">
            <v>Giếng ĐK ≤ 0,8 m, sâu ≤6 m, cuốn gạch từ đáy lên</v>
          </cell>
          <cell r="D58" t="str">
            <v>Giếng cuốn gạch từ đáy lên sâu 1 m</v>
          </cell>
          <cell r="E58" t="str">
            <v>cái</v>
          </cell>
          <cell r="F58">
            <v>4270000</v>
          </cell>
        </row>
        <row r="59">
          <cell r="A59" t="str">
            <v>GCG2</v>
          </cell>
          <cell r="B59" t="str">
            <v>GCG6</v>
          </cell>
          <cell r="C59" t="str">
            <v>Giếng ĐK ≤ 0,8 m, sâu ≤6 m, cuốn gạch từ đáy lên</v>
          </cell>
          <cell r="D59" t="str">
            <v>Giếng cuốn gạch từ đáy lên sâu 2 m</v>
          </cell>
          <cell r="E59" t="str">
            <v>cái</v>
          </cell>
          <cell r="F59">
            <v>4270000</v>
          </cell>
        </row>
        <row r="60">
          <cell r="A60" t="str">
            <v>GCG3</v>
          </cell>
          <cell r="B60" t="str">
            <v>GCG6</v>
          </cell>
          <cell r="C60" t="str">
            <v>Giếng ĐK ≤ 0,8 m, sâu ≤6 m, cuốn gạch từ đáy lên</v>
          </cell>
          <cell r="D60" t="str">
            <v>Giếng cuốn gạch từ đáy lên sâu 3 m</v>
          </cell>
          <cell r="E60" t="str">
            <v>cái</v>
          </cell>
          <cell r="F60">
            <v>4270000</v>
          </cell>
        </row>
        <row r="61">
          <cell r="A61" t="str">
            <v>GCG4</v>
          </cell>
          <cell r="B61" t="str">
            <v>GCG6</v>
          </cell>
          <cell r="C61" t="str">
            <v>Giếng ĐK ≤ 0,8 m, sâu ≤6 m, cuốn gạch từ đáy lên</v>
          </cell>
          <cell r="D61" t="str">
            <v>Giếng cuốn gạch từ đáy lên sâu 4 m</v>
          </cell>
          <cell r="E61" t="str">
            <v>cái</v>
          </cell>
          <cell r="F61">
            <v>4270000</v>
          </cell>
        </row>
        <row r="62">
          <cell r="A62" t="str">
            <v>GCG5</v>
          </cell>
          <cell r="B62" t="str">
            <v>GCG6</v>
          </cell>
          <cell r="C62" t="str">
            <v>Giếng ĐK ≤ 0,8 m, sâu ≤6 m, cuốn gạch từ đáy lên</v>
          </cell>
          <cell r="D62" t="str">
            <v>Giếng cuốn gạch từ đáy lên sâu 5 m</v>
          </cell>
          <cell r="E62" t="str">
            <v>cái</v>
          </cell>
          <cell r="F62">
            <v>4270000</v>
          </cell>
        </row>
        <row r="63">
          <cell r="A63" t="str">
            <v>GCG6</v>
          </cell>
          <cell r="B63" t="str">
            <v>GCG6</v>
          </cell>
          <cell r="C63" t="str">
            <v>Giếng ĐK ≤ 0,8 m, sâu ≤6 m, cuốn gạch từ đáy lên</v>
          </cell>
          <cell r="D63" t="str">
            <v>Giếng cuốn gạch từ đáy lên sâu 6 m</v>
          </cell>
          <cell r="E63" t="str">
            <v>cái</v>
          </cell>
          <cell r="F63">
            <v>4270000</v>
          </cell>
        </row>
        <row r="64">
          <cell r="C64" t="str">
            <v>Giếng ĐK từ 0,9 -:- 1,0 m, sâu 7-:-10 m</v>
          </cell>
        </row>
        <row r="65">
          <cell r="A65" t="str">
            <v>GĐC7</v>
          </cell>
          <cell r="B65" t="str">
            <v>GĐC7</v>
          </cell>
          <cell r="C65" t="str">
            <v>Giếng ĐK từ 0,9 -:- 1,0 m, sâu 7-:-10 m, đất đào, cổ xây gạch</v>
          </cell>
          <cell r="D65" t="str">
            <v>Giếng đất đào, cổ xây gạch sâu 7 m</v>
          </cell>
          <cell r="E65" t="str">
            <v>cái</v>
          </cell>
          <cell r="F65">
            <v>4790000</v>
          </cell>
        </row>
        <row r="66">
          <cell r="A66" t="str">
            <v>GĐC8</v>
          </cell>
          <cell r="B66" t="str">
            <v>GĐC7</v>
          </cell>
          <cell r="C66" t="str">
            <v>Giếng ĐK từ 0,9 -:- 1,0 m, sâu 7-:-10 m, đất đào, cổ xây gạch</v>
          </cell>
          <cell r="D66" t="str">
            <v>Giếng đất đào, cổ xây gạch sâu 8 m</v>
          </cell>
          <cell r="E66" t="str">
            <v>cái</v>
          </cell>
          <cell r="F66">
            <v>4790000</v>
          </cell>
        </row>
        <row r="67">
          <cell r="A67" t="str">
            <v>GĐC9</v>
          </cell>
          <cell r="B67" t="str">
            <v>GĐC7</v>
          </cell>
          <cell r="C67" t="str">
            <v>Giếng ĐK từ 0,9 -:- 1,0 m, sâu 7-:-10 m, đất đào, cổ xây gạch</v>
          </cell>
          <cell r="D67" t="str">
            <v>Giếng đất đào, cổ xây gạch sâu 9 m</v>
          </cell>
          <cell r="E67" t="str">
            <v>cái</v>
          </cell>
          <cell r="F67">
            <v>4790000</v>
          </cell>
        </row>
        <row r="68">
          <cell r="A68" t="str">
            <v>GĐC10</v>
          </cell>
          <cell r="B68" t="str">
            <v>GĐC7</v>
          </cell>
          <cell r="C68" t="str">
            <v>Giếng ĐK từ 0,9 -:- 1,0 m, sâu 7-:-10 m, đất đào, cổ xây gạch</v>
          </cell>
          <cell r="D68" t="str">
            <v>Giếng đất đào, cổ xây gạch sâu 10 m</v>
          </cell>
          <cell r="E68" t="str">
            <v>cái</v>
          </cell>
          <cell r="F68">
            <v>4790000</v>
          </cell>
        </row>
        <row r="69">
          <cell r="A69" t="str">
            <v>GCG7</v>
          </cell>
          <cell r="B69" t="str">
            <v>GCG7</v>
          </cell>
          <cell r="C69" t="str">
            <v xml:space="preserve">Giếng ĐK từ 0,9 -:- 1,0 m, sâu 7-:-10 m, cuốn gạch từ đáy lên </v>
          </cell>
          <cell r="D69" t="str">
            <v xml:space="preserve">Giếng cuốn gạch từ đáy lên sâu 7 m </v>
          </cell>
          <cell r="E69" t="str">
            <v>cái</v>
          </cell>
          <cell r="F69">
            <v>6890000</v>
          </cell>
        </row>
        <row r="70">
          <cell r="A70" t="str">
            <v>GCG8</v>
          </cell>
          <cell r="B70" t="str">
            <v>GCG7</v>
          </cell>
          <cell r="C70" t="str">
            <v xml:space="preserve">Giếng ĐK từ 0,9 -:- 1,0 m, sâu 7-:-10 m, cuốn gạch từ đáy lên </v>
          </cell>
          <cell r="D70" t="str">
            <v xml:space="preserve">Giếng cuốn gạch từ đáy lên sâu 8 m </v>
          </cell>
          <cell r="E70" t="str">
            <v>cái</v>
          </cell>
          <cell r="F70">
            <v>6890000</v>
          </cell>
        </row>
        <row r="71">
          <cell r="A71" t="str">
            <v>GCG9</v>
          </cell>
          <cell r="B71" t="str">
            <v>GCG7</v>
          </cell>
          <cell r="C71" t="str">
            <v xml:space="preserve">Giếng ĐK từ 0,9 -:- 1,0 m, sâu 7-:-10 m, cuốn gạch từ đáy lên </v>
          </cell>
          <cell r="D71" t="str">
            <v xml:space="preserve">Giếng cuốn gạch từ đáy lên sâu 9 m </v>
          </cell>
          <cell r="E71" t="str">
            <v>cái</v>
          </cell>
          <cell r="F71">
            <v>6890000</v>
          </cell>
        </row>
        <row r="72">
          <cell r="A72" t="str">
            <v>GCG10</v>
          </cell>
          <cell r="B72" t="str">
            <v>GCG7</v>
          </cell>
          <cell r="C72" t="str">
            <v xml:space="preserve">Giếng ĐK từ 0,9 -:- 1,0 m, sâu 7-:-10 m, cuốn gạch từ đáy lên </v>
          </cell>
          <cell r="D72" t="str">
            <v xml:space="preserve">Giếng cuốn gạch từ đáy lên sâu 10 m </v>
          </cell>
          <cell r="E72" t="str">
            <v>cái</v>
          </cell>
          <cell r="F72">
            <v>6890000</v>
          </cell>
        </row>
        <row r="73">
          <cell r="C73" t="str">
            <v>Giếng ĐK từ 1-:-1,5  m, sâu &gt;10 m</v>
          </cell>
        </row>
        <row r="74">
          <cell r="A74" t="str">
            <v>GCG11</v>
          </cell>
          <cell r="B74" t="str">
            <v>CGC10</v>
          </cell>
          <cell r="C74" t="str">
            <v xml:space="preserve">Giếng ĐK từ 1-:-1,5  m, sâu &gt;10 m, đất đào, cổ xây gạch </v>
          </cell>
          <cell r="D74" t="str">
            <v>Giếng đất đào, cổ xây gạch sâu 11 m</v>
          </cell>
          <cell r="E74" t="str">
            <v>cái</v>
          </cell>
          <cell r="F74">
            <v>5360000</v>
          </cell>
        </row>
        <row r="75">
          <cell r="A75" t="str">
            <v>GCG12</v>
          </cell>
          <cell r="B75" t="str">
            <v>CGC10</v>
          </cell>
          <cell r="C75" t="str">
            <v xml:space="preserve">Giếng ĐK từ 1-:-1,5  m, sâu &gt;10 m, đất đào, cổ xây gạch </v>
          </cell>
          <cell r="D75" t="str">
            <v>Giếng đất đào, cổ xây gạch sâu 12 m</v>
          </cell>
          <cell r="E75" t="str">
            <v>cái</v>
          </cell>
          <cell r="F75">
            <v>5360000</v>
          </cell>
        </row>
        <row r="76">
          <cell r="A76" t="str">
            <v>GCG13</v>
          </cell>
          <cell r="B76" t="str">
            <v>CGC10</v>
          </cell>
          <cell r="C76" t="str">
            <v xml:space="preserve">Giếng ĐK từ 1-:-1,5  m, sâu &gt;10 m, đất đào, cổ xây gạch </v>
          </cell>
          <cell r="D76" t="str">
            <v>Giếng đất đào, cổ xây gạch sâu 13 m</v>
          </cell>
          <cell r="E76" t="str">
            <v>cái</v>
          </cell>
          <cell r="F76">
            <v>5360000</v>
          </cell>
        </row>
        <row r="77">
          <cell r="A77" t="str">
            <v>GCG14</v>
          </cell>
          <cell r="B77" t="str">
            <v>CGC10</v>
          </cell>
          <cell r="C77" t="str">
            <v xml:space="preserve">Giếng ĐK từ 1-:-1,5  m, sâu &gt;10 m, đất đào, cổ xây gạch </v>
          </cell>
          <cell r="D77" t="str">
            <v>Giếng đất đào, cổ xây gạch sâu 14 m</v>
          </cell>
          <cell r="E77" t="str">
            <v>cái</v>
          </cell>
          <cell r="F77">
            <v>5360000</v>
          </cell>
        </row>
        <row r="78">
          <cell r="A78" t="str">
            <v>GCG15</v>
          </cell>
          <cell r="B78" t="str">
            <v>CGC10</v>
          </cell>
          <cell r="C78" t="str">
            <v xml:space="preserve">Giếng ĐK từ 1-:-1,5  m, sâu &gt;10 m, đất đào, cổ xây gạch </v>
          </cell>
          <cell r="D78" t="str">
            <v>Giếng đất đào, cổ xây gạch sâu 15 m</v>
          </cell>
          <cell r="E78" t="str">
            <v>cái</v>
          </cell>
          <cell r="F78">
            <v>5360000</v>
          </cell>
        </row>
        <row r="79">
          <cell r="A79" t="str">
            <v>GCG 11</v>
          </cell>
          <cell r="B79" t="str">
            <v>GCG10</v>
          </cell>
          <cell r="C79" t="str">
            <v>Giếng ĐK từ 1-:-1,5  m, sâu &gt;10 m, cuốn gạch từ đáy lên</v>
          </cell>
          <cell r="D79" t="str">
            <v xml:space="preserve">Giếng cuốn gạch từ đáy lên sâu 11 m </v>
          </cell>
          <cell r="E79" t="str">
            <v>cái</v>
          </cell>
          <cell r="F79">
            <v>10360000</v>
          </cell>
        </row>
        <row r="80">
          <cell r="A80" t="str">
            <v>GCG 12</v>
          </cell>
          <cell r="B80" t="str">
            <v>GCG10</v>
          </cell>
          <cell r="C80" t="str">
            <v>Giếng ĐK từ 1-:-1,5  m, sâu &gt;10 m, cuốn gạch từ đáy lên</v>
          </cell>
          <cell r="D80" t="str">
            <v xml:space="preserve">Giếng cuốn gạch từ đáy lên sâu 12 m </v>
          </cell>
          <cell r="E80" t="str">
            <v>cái</v>
          </cell>
          <cell r="F80">
            <v>10360000</v>
          </cell>
        </row>
        <row r="81">
          <cell r="A81" t="str">
            <v>GCG 13</v>
          </cell>
          <cell r="B81" t="str">
            <v>GCG10</v>
          </cell>
          <cell r="C81" t="str">
            <v>Giếng ĐK từ 1-:-1,5  m, sâu &gt;10 m, cuốn gạch từ đáy lên</v>
          </cell>
          <cell r="D81" t="str">
            <v xml:space="preserve">Giếng cuốn gạch từ đáy lên sâu 13 m </v>
          </cell>
          <cell r="E81" t="str">
            <v>cái</v>
          </cell>
          <cell r="F81">
            <v>10360000</v>
          </cell>
        </row>
        <row r="82">
          <cell r="A82" t="str">
            <v>GCG 14</v>
          </cell>
          <cell r="B82" t="str">
            <v>GCG10</v>
          </cell>
          <cell r="C82" t="str">
            <v>Giếng ĐK từ 1-:-1,5  m, sâu &gt;10 m, cuốn gạch từ đáy lên</v>
          </cell>
          <cell r="D82" t="str">
            <v xml:space="preserve">Giếng cuốn gạch từ đáy lên sâu 14 m </v>
          </cell>
          <cell r="E82" t="str">
            <v>cái</v>
          </cell>
          <cell r="F82">
            <v>10360000</v>
          </cell>
        </row>
        <row r="83">
          <cell r="A83" t="str">
            <v>GCG 15</v>
          </cell>
          <cell r="B83" t="str">
            <v>GCG10</v>
          </cell>
          <cell r="C83" t="str">
            <v>Giếng ĐK từ 1-:-1,5  m, sâu &gt;10 m, cuốn gạch từ đáy lên</v>
          </cell>
          <cell r="D83" t="str">
            <v xml:space="preserve">Giếng cuốn gạch từ đáy lên sâu 15 m </v>
          </cell>
          <cell r="E83" t="str">
            <v>cái</v>
          </cell>
          <cell r="F83">
            <v>10360000</v>
          </cell>
        </row>
        <row r="84">
          <cell r="C84" t="str">
            <v>Mộ đã cải táng, diện tích chiếm đất (DTCĐ)</v>
          </cell>
        </row>
        <row r="85">
          <cell r="C85" t="str">
            <v>Mộ vô chủ khi đưa vào nghĩa trang</v>
          </cell>
        </row>
        <row r="86">
          <cell r="A86" t="str">
            <v>MDVC</v>
          </cell>
          <cell r="B86" t="str">
            <v>MDVC</v>
          </cell>
          <cell r="C86" t="str">
            <v>Mộ đất vô chủ</v>
          </cell>
          <cell r="D86" t="str">
            <v>Mộ đất vô chủ</v>
          </cell>
          <cell r="E86" t="str">
            <v>mộ</v>
          </cell>
          <cell r="F86">
            <v>1060000</v>
          </cell>
          <cell r="I86">
            <v>2000000</v>
          </cell>
          <cell r="J86">
            <v>1500000</v>
          </cell>
          <cell r="K86">
            <v>500000</v>
          </cell>
        </row>
        <row r="87">
          <cell r="A87" t="str">
            <v>MXĐVVC</v>
          </cell>
          <cell r="B87" t="str">
            <v>MXĐVVC</v>
          </cell>
          <cell r="C87" t="str">
            <v>Mộ xây gạch, trát xung quanh vữa mác 25 đến 50, quét vôi ve, xi măng hay sơn</v>
          </cell>
          <cell r="D87" t="str">
            <v>Mộ xây gạch, trát xung quanh vữa mác 25 đến 50, quét vôi ve, xi măng hay sơn</v>
          </cell>
          <cell r="E87" t="str">
            <v>mộ</v>
          </cell>
          <cell r="F87" t="str">
            <v>có cụ thể theo số lượng viên gạch và DTCĐ</v>
          </cell>
        </row>
        <row r="88">
          <cell r="A88" t="str">
            <v>MXĐV4VC</v>
          </cell>
          <cell r="B88" t="str">
            <v>MXĐV4VC</v>
          </cell>
          <cell r="C88" t="str">
            <v>Mộ xây gạch, trát xung quanh vữa mác 25 đến 50, quét vôi ve, xi măng hay sơn dưới 400 viên, DTCĐ ≤1,5 m2, đã cải táng</v>
          </cell>
          <cell r="D88" t="str">
            <v>Mộ xây gạch, trát vữa xi măng dưới 400 viên, đã cải táng</v>
          </cell>
          <cell r="E88" t="str">
            <v>mộ</v>
          </cell>
          <cell r="F88">
            <v>2370000</v>
          </cell>
          <cell r="I88">
            <v>2000000</v>
          </cell>
          <cell r="J88">
            <v>1500000</v>
          </cell>
          <cell r="K88">
            <v>1500000</v>
          </cell>
        </row>
        <row r="89">
          <cell r="A89" t="str">
            <v>MXĐV45VC</v>
          </cell>
          <cell r="B89" t="str">
            <v>MXĐV45VC</v>
          </cell>
          <cell r="C89" t="str">
            <v>Mộ xây gạch, trát xung quanh vữa mác 25 đến 50, quét vôi ve, xi măng hay sơn từ 400 đến dưới 500 viên, DTCĐ  từ 1,5 m2 -:- 2 m2, đã cải táng</v>
          </cell>
          <cell r="D89" t="str">
            <v>Mộ xây gạch, trát vữa xi măng từ 400 đến dưới 500 viên, đã cải táng</v>
          </cell>
          <cell r="E89" t="str">
            <v>mộ</v>
          </cell>
          <cell r="F89">
            <v>3050000</v>
          </cell>
          <cell r="I89">
            <v>2000000</v>
          </cell>
          <cell r="J89">
            <v>1500000</v>
          </cell>
          <cell r="K89">
            <v>1500000</v>
          </cell>
        </row>
        <row r="90">
          <cell r="A90" t="str">
            <v>MXĐV5VC</v>
          </cell>
          <cell r="B90" t="str">
            <v>MXĐV5VC</v>
          </cell>
          <cell r="C90" t="str">
            <v>Mộ xây gạch, trát xung quanh vữa mác 25 đến 50, quét vôi ve, xi măng hay sơn từ 500 đến dưới 800 viên, DTCĐ  từ 2 m2 -:- 2,5 m2, đã cải táng</v>
          </cell>
          <cell r="D90" t="str">
            <v>Mộ xây gạch, trát vữa xi măng từ 500 dưới 800 viên, đã cải táng</v>
          </cell>
          <cell r="E90" t="str">
            <v>mộ</v>
          </cell>
          <cell r="F90">
            <v>3330000</v>
          </cell>
          <cell r="I90">
            <v>2000000</v>
          </cell>
          <cell r="J90">
            <v>1500000</v>
          </cell>
          <cell r="K90">
            <v>1500000</v>
          </cell>
        </row>
        <row r="91">
          <cell r="A91" t="str">
            <v>MXĐV8VC</v>
          </cell>
          <cell r="B91" t="str">
            <v>MXĐV8VC</v>
          </cell>
          <cell r="C91" t="str">
            <v>Mộ xây gạch, trát xung quanh vữa mác 25 đến 50, quét vôi ve, xi măng hay sơn trên 800 viên, DTCĐ  &gt;2,5 m2, đã cải táng</v>
          </cell>
          <cell r="D91" t="str">
            <v>Mộ xây gạch, trát vữa ximăng trên 800 viên, đã cải táng</v>
          </cell>
          <cell r="E91" t="str">
            <v>mộ</v>
          </cell>
          <cell r="F91">
            <v>4570000</v>
          </cell>
          <cell r="I91">
            <v>2000000</v>
          </cell>
          <cell r="J91">
            <v>1500000</v>
          </cell>
          <cell r="K91">
            <v>1500000</v>
          </cell>
        </row>
        <row r="92">
          <cell r="A92" t="str">
            <v>MXĐOVC</v>
          </cell>
          <cell r="B92" t="str">
            <v>MXĐOVC</v>
          </cell>
          <cell r="C92" t="str">
            <v>Mộ xây gạch ốp xung quanh bằng gạch men sứ  các màu, vữa XM mác 50</v>
          </cell>
          <cell r="D92" t="str">
            <v>Mộ xây gạch ốp xung quanh bằng gạch men sứ  các màu, vữa mác 50</v>
          </cell>
          <cell r="E92" t="str">
            <v>mộ</v>
          </cell>
          <cell r="F92" t="str">
            <v>có cụ thể theo số lượng viên gạch và DTCĐ</v>
          </cell>
        </row>
        <row r="93">
          <cell r="A93" t="str">
            <v>MXĐO4VC</v>
          </cell>
          <cell r="B93" t="str">
            <v>MXĐO4VC</v>
          </cell>
          <cell r="C93" t="str">
            <v>Dưới 400 viên, DTCĐ ≤ 1,5 m2</v>
          </cell>
          <cell r="D93" t="str">
            <v>Mộ xây gạch, ốp xung quanh bằng gạch men sứ,  dưới 400 viên, đã cải táng</v>
          </cell>
          <cell r="E93" t="str">
            <v>mộ</v>
          </cell>
          <cell r="F93">
            <v>3700000</v>
          </cell>
          <cell r="I93">
            <v>2000000</v>
          </cell>
          <cell r="J93">
            <v>1500000</v>
          </cell>
          <cell r="K93">
            <v>1500000</v>
          </cell>
        </row>
        <row r="94">
          <cell r="A94" t="str">
            <v>MXĐO45VC</v>
          </cell>
          <cell r="B94" t="str">
            <v>MXĐO45VC</v>
          </cell>
          <cell r="C94" t="str">
            <v>từ 400 - 500 viên, DTCĐ  từ 1,5 m2 -:- 2 m2</v>
          </cell>
          <cell r="D94" t="str">
            <v>Mộ xây gạch, ốp xung quanh bằng gạch men sứ,  từ 400 đến dưới 500 viên, đã cải táng</v>
          </cell>
          <cell r="E94" t="str">
            <v>mộ</v>
          </cell>
          <cell r="F94">
            <v>4500000</v>
          </cell>
          <cell r="I94">
            <v>2000000</v>
          </cell>
          <cell r="J94">
            <v>1500000</v>
          </cell>
          <cell r="K94">
            <v>1500000</v>
          </cell>
        </row>
        <row r="95">
          <cell r="A95" t="str">
            <v>MXĐO5VC</v>
          </cell>
          <cell r="B95" t="str">
            <v>MXĐO5VC</v>
          </cell>
          <cell r="C95" t="str">
            <v>từ 500 - 800 viên, DTCĐ  từ 2 m2 -:- 2,5 m2</v>
          </cell>
          <cell r="D95" t="str">
            <v>Mộ xây gạch,ốp xung quanh bằng gạch men sứ, từ 500 dưới 800 viên, đã cải táng</v>
          </cell>
          <cell r="E95" t="str">
            <v>mộ</v>
          </cell>
          <cell r="F95">
            <v>5300000</v>
          </cell>
          <cell r="I95">
            <v>2000000</v>
          </cell>
          <cell r="J95">
            <v>1500000</v>
          </cell>
          <cell r="K95">
            <v>1500000</v>
          </cell>
        </row>
        <row r="96">
          <cell r="A96" t="str">
            <v>MXĐO8VC</v>
          </cell>
          <cell r="B96" t="str">
            <v>MXĐO8VC</v>
          </cell>
          <cell r="C96" t="str">
            <v>trên 800 viên, DTCĐ  &gt;2,5 m2</v>
          </cell>
          <cell r="D96" t="str">
            <v>Mộ xây gạch, ốp xung quanh bằng gạch men sứ, trên 800 viên, đã cải táng</v>
          </cell>
          <cell r="E96" t="str">
            <v>mộ</v>
          </cell>
          <cell r="F96">
            <v>6300000</v>
          </cell>
          <cell r="I96">
            <v>2000000</v>
          </cell>
          <cell r="J96">
            <v>1500000</v>
          </cell>
          <cell r="K96">
            <v>1500000</v>
          </cell>
        </row>
        <row r="97">
          <cell r="C97" t="str">
            <v>Mộ chưa cải táng</v>
          </cell>
        </row>
        <row r="98">
          <cell r="A98" t="str">
            <v>MCVC</v>
          </cell>
          <cell r="B98" t="str">
            <v>MCVC</v>
          </cell>
          <cell r="C98" t="str">
            <v>Mộ đến thời gian cải táng nhưng chưa cải táng trên 36 tháng tính từ ngày chôn)</v>
          </cell>
          <cell r="D98" t="str">
            <v>Mộ đến thời gian cải táng nhưng chưa cải táng trên 36 tháng tính từ ngày chôn)</v>
          </cell>
          <cell r="E98" t="str">
            <v>mộ</v>
          </cell>
          <cell r="F98">
            <v>6150000</v>
          </cell>
          <cell r="I98">
            <v>5000000</v>
          </cell>
          <cell r="J98">
            <v>1500000</v>
          </cell>
          <cell r="K98">
            <v>1500000</v>
          </cell>
        </row>
        <row r="99">
          <cell r="C99" t="str">
            <v>Mộ chưa đến thời gian cải táng:</v>
          </cell>
          <cell r="E99" t="str">
            <v>mộ</v>
          </cell>
        </row>
        <row r="100">
          <cell r="A100" t="str">
            <v>MC1VC</v>
          </cell>
          <cell r="B100" t="str">
            <v>MC1VC</v>
          </cell>
          <cell r="C100" t="str">
            <v>Mộ chưa đến thời gian cải táng, đã chôn cất Dưới 1 năm</v>
          </cell>
          <cell r="D100" t="str">
            <v xml:space="preserve">Mộ chưa cải táng, chôn cất dưới 1 năm </v>
          </cell>
          <cell r="E100" t="str">
            <v>mộ</v>
          </cell>
          <cell r="F100">
            <v>6150000</v>
          </cell>
          <cell r="I100">
            <v>5000000</v>
          </cell>
          <cell r="J100">
            <v>1500000</v>
          </cell>
          <cell r="K100">
            <v>1500000</v>
          </cell>
        </row>
        <row r="101">
          <cell r="A101" t="str">
            <v>MC2VC</v>
          </cell>
          <cell r="B101" t="str">
            <v>MC2VC</v>
          </cell>
          <cell r="C101" t="str">
            <v>Mộ chưa đến thời gian cải táng, đã chôn cất  từ 1 năm -:- 2 năm</v>
          </cell>
          <cell r="D101" t="str">
            <v>Mộ chưa cải táng, chôn cất từ 1 - 2 năm</v>
          </cell>
          <cell r="E101" t="str">
            <v>mộ</v>
          </cell>
          <cell r="F101">
            <v>6150000</v>
          </cell>
          <cell r="I101">
            <v>5000000</v>
          </cell>
          <cell r="J101">
            <v>1500000</v>
          </cell>
          <cell r="K101">
            <v>1500000</v>
          </cell>
        </row>
        <row r="102">
          <cell r="A102" t="str">
            <v>MC3VC</v>
          </cell>
          <cell r="B102" t="str">
            <v>MC3VC</v>
          </cell>
          <cell r="C102" t="str">
            <v>Mộ chưa đến thời gian cải táng, đã chôn cất  từ 2 năm -:-  Dưới 3 năm</v>
          </cell>
          <cell r="D102" t="str">
            <v>Mộ chưa cải táng, chôn cất từ 2 - 3 năm</v>
          </cell>
          <cell r="E102" t="str">
            <v>mộ</v>
          </cell>
          <cell r="F102">
            <v>6150000</v>
          </cell>
          <cell r="I102">
            <v>5000000</v>
          </cell>
          <cell r="J102">
            <v>1500000</v>
          </cell>
          <cell r="K102">
            <v>1500000</v>
          </cell>
        </row>
        <row r="103">
          <cell r="A103" t="str">
            <v>MCNVC</v>
          </cell>
          <cell r="B103" t="str">
            <v>MCNVC</v>
          </cell>
          <cell r="C103" t="str">
            <v>Mộ trẻ nhỏ (mới sinh đến 48 tháng )</v>
          </cell>
          <cell r="D103" t="str">
            <v xml:space="preserve">Mộ trẻ nhỏ </v>
          </cell>
          <cell r="E103" t="str">
            <v>mộ</v>
          </cell>
          <cell r="F103">
            <v>1070000</v>
          </cell>
          <cell r="I103">
            <v>2000000</v>
          </cell>
          <cell r="J103">
            <v>1500000</v>
          </cell>
          <cell r="K103">
            <v>1500000</v>
          </cell>
        </row>
        <row r="104">
          <cell r="C104" t="str">
            <v>Mộ có chủ khi gia đình tự lo địa điểm di chuyển mộ(không vào nghĩa trang)</v>
          </cell>
        </row>
        <row r="105">
          <cell r="A105" t="str">
            <v>MDD</v>
          </cell>
          <cell r="B105" t="str">
            <v>MDD</v>
          </cell>
          <cell r="C105" t="str">
            <v>Mộ đất</v>
          </cell>
          <cell r="D105" t="str">
            <v>Mộ đất đã cải táng</v>
          </cell>
          <cell r="E105" t="str">
            <v>mộ</v>
          </cell>
          <cell r="F105">
            <v>1060000</v>
          </cell>
          <cell r="H105">
            <v>1500000</v>
          </cell>
          <cell r="I105">
            <v>2000000</v>
          </cell>
          <cell r="J105">
            <v>1500000</v>
          </cell>
          <cell r="K105">
            <v>1500000</v>
          </cell>
          <cell r="L105">
            <v>2000000</v>
          </cell>
        </row>
        <row r="106">
          <cell r="A106" t="str">
            <v>MXĐV</v>
          </cell>
          <cell r="B106" t="str">
            <v>MXĐV</v>
          </cell>
          <cell r="C106" t="str">
            <v>Mộ xây gạch, trát xung quanh vữa mác 25 đến 50, quét vôi ve, xi măng hay sơn</v>
          </cell>
          <cell r="D106" t="str">
            <v>Mộ xây gạch, trát xung quanh vữa mác 25 đến 50, quét vôi ve, xi măng hay sơn</v>
          </cell>
          <cell r="E106" t="str">
            <v>mộ</v>
          </cell>
          <cell r="F106" t="str">
            <v>có cụ thể theo số lượng viên gạch và DTCĐ</v>
          </cell>
        </row>
        <row r="107">
          <cell r="A107" t="str">
            <v>MXĐV4</v>
          </cell>
          <cell r="B107" t="str">
            <v>MXĐV4</v>
          </cell>
          <cell r="C107" t="str">
            <v>Mộ xây gạch, trát xung quanh vữa mác 25 đến 50, quét vôi ve, xi măng hay sơn dưới 400 viên, DTCĐ ≤1,5 m2, đã cải táng</v>
          </cell>
          <cell r="D107" t="str">
            <v>Mộ xây gạch, trát vữa xi măng dưới 400 viên, đã cải táng</v>
          </cell>
          <cell r="E107" t="str">
            <v>mộ</v>
          </cell>
          <cell r="F107">
            <v>2370000</v>
          </cell>
          <cell r="H107">
            <v>1500000</v>
          </cell>
          <cell r="I107">
            <v>2000000</v>
          </cell>
          <cell r="J107">
            <v>1500000</v>
          </cell>
          <cell r="K107">
            <v>1500000</v>
          </cell>
          <cell r="L107">
            <v>2000000</v>
          </cell>
        </row>
        <row r="108">
          <cell r="A108" t="str">
            <v>MXĐV45</v>
          </cell>
          <cell r="B108" t="str">
            <v>MXĐV45</v>
          </cell>
          <cell r="C108" t="str">
            <v>Mộ xây gạch, trát xung quanh vữa mác 25 đến 50, quét vôi ve, xi măng hay sơn từ 400 đến dưới 500 viên, DTCĐ  từ 1,5 m2 -:- 2 m2, đã cải táng</v>
          </cell>
          <cell r="D108" t="str">
            <v>Mộ xây gạch, trát vữa xi măng từ 400 đến dưới 500 viên, đã cải táng</v>
          </cell>
          <cell r="E108" t="str">
            <v>mộ</v>
          </cell>
          <cell r="F108">
            <v>3050000</v>
          </cell>
          <cell r="H108">
            <v>1500000</v>
          </cell>
          <cell r="I108">
            <v>2000000</v>
          </cell>
          <cell r="J108">
            <v>1500000</v>
          </cell>
          <cell r="K108">
            <v>1500000</v>
          </cell>
          <cell r="L108">
            <v>2000000</v>
          </cell>
        </row>
        <row r="109">
          <cell r="A109" t="str">
            <v>MXĐV5</v>
          </cell>
          <cell r="B109" t="str">
            <v>MXĐV5</v>
          </cell>
          <cell r="C109" t="str">
            <v>Mộ xây gạch, trát xung quanh vữa mác 25 đến 50, quét vôi ve, xi măng hay sơn từ 500 đến dưới 800 viên, DTCĐ  từ 2 m2 -:- 2,5 m2, đã cải táng</v>
          </cell>
          <cell r="D109" t="str">
            <v>Mộ xây gạch, trát vữa xi măng từ 500 dưới 800 viên, đã cải táng</v>
          </cell>
          <cell r="E109" t="str">
            <v>mộ</v>
          </cell>
          <cell r="F109">
            <v>3330000</v>
          </cell>
          <cell r="H109">
            <v>1500000</v>
          </cell>
          <cell r="I109">
            <v>2000000</v>
          </cell>
          <cell r="J109">
            <v>1500000</v>
          </cell>
          <cell r="K109">
            <v>1500000</v>
          </cell>
          <cell r="L109">
            <v>2000000</v>
          </cell>
        </row>
        <row r="110">
          <cell r="A110" t="str">
            <v>MXĐV8</v>
          </cell>
          <cell r="B110" t="str">
            <v>MXĐV8</v>
          </cell>
          <cell r="C110" t="str">
            <v>Mộ xây gạch, trát xung quanh vữa mác 25 đến 50, quét vôi ve, xi măng hay sơn trên 800 viên, DTCĐ  &gt;2,5 m2, đã cải táng</v>
          </cell>
          <cell r="D110" t="str">
            <v>Mộ xây gạch, trát vữa ximăng trên 800 viên, đã cải táng</v>
          </cell>
          <cell r="E110" t="str">
            <v>mộ</v>
          </cell>
          <cell r="F110">
            <v>4570000</v>
          </cell>
          <cell r="H110">
            <v>1500000</v>
          </cell>
          <cell r="I110">
            <v>2000000</v>
          </cell>
          <cell r="J110">
            <v>1500000</v>
          </cell>
          <cell r="K110">
            <v>1500000</v>
          </cell>
          <cell r="L110">
            <v>2000000</v>
          </cell>
        </row>
        <row r="111">
          <cell r="A111" t="str">
            <v>MXĐO</v>
          </cell>
          <cell r="B111" t="str">
            <v>MXĐO</v>
          </cell>
          <cell r="C111" t="str">
            <v>Mộ xây gạch ốp xung quanh bằng gạch men sứ  các màu, vữa mác 50</v>
          </cell>
          <cell r="D111" t="str">
            <v>Mộ xây gạch ốp xung quanh bằng gạch men sứ  các màu, vữa mác 50</v>
          </cell>
          <cell r="E111" t="str">
            <v>mộ</v>
          </cell>
          <cell r="F111" t="str">
            <v>có cụ thể theo số lượng viên gạch và DTCĐ</v>
          </cell>
        </row>
        <row r="112">
          <cell r="A112" t="str">
            <v>MXĐO4</v>
          </cell>
          <cell r="B112" t="str">
            <v>MXĐO4</v>
          </cell>
          <cell r="C112" t="str">
            <v>Dưới 400 viên, DTCĐ ≤ 1,5 m2</v>
          </cell>
          <cell r="D112" t="str">
            <v>Mộ xây gạch, ốp xung quanh bằng gạch men sứ,  dưới 400 viên, đã cải táng</v>
          </cell>
          <cell r="E112" t="str">
            <v>mộ</v>
          </cell>
          <cell r="F112">
            <v>3700000</v>
          </cell>
          <cell r="H112">
            <v>1500000</v>
          </cell>
          <cell r="I112">
            <v>2000000</v>
          </cell>
          <cell r="J112">
            <v>1500000</v>
          </cell>
          <cell r="K112">
            <v>1500000</v>
          </cell>
          <cell r="L112">
            <v>2000000</v>
          </cell>
        </row>
        <row r="113">
          <cell r="A113" t="str">
            <v>MXĐO45</v>
          </cell>
          <cell r="B113" t="str">
            <v>MXĐO45</v>
          </cell>
          <cell r="C113" t="str">
            <v>từ 400 - 500 viên, DTCĐ  từ 1,5 m2 -:- 2 m2</v>
          </cell>
          <cell r="D113" t="str">
            <v>Mộ xây gạch, ốp xung quanh bằng gạch men sứ,  từ 400 đến dưới 500 viên, đã cải táng</v>
          </cell>
          <cell r="E113" t="str">
            <v>mộ</v>
          </cell>
          <cell r="F113">
            <v>4500000</v>
          </cell>
          <cell r="H113">
            <v>1500000</v>
          </cell>
          <cell r="I113">
            <v>2000000</v>
          </cell>
          <cell r="J113">
            <v>1500000</v>
          </cell>
          <cell r="K113">
            <v>1500000</v>
          </cell>
          <cell r="L113">
            <v>2000000</v>
          </cell>
        </row>
        <row r="114">
          <cell r="A114" t="str">
            <v>MXĐO5</v>
          </cell>
          <cell r="B114" t="str">
            <v>MXĐO5</v>
          </cell>
          <cell r="C114" t="str">
            <v>từ 500 - 800 viên, DTCĐ  từ 2 m2 -:- 2,5 m2</v>
          </cell>
          <cell r="D114" t="str">
            <v>Mộ xây gạch,ốp xung quanh bằng gạch men sứ, từ 500 dưới 800 viên, đã cải táng</v>
          </cell>
          <cell r="E114" t="str">
            <v>mộ</v>
          </cell>
          <cell r="F114">
            <v>5300000</v>
          </cell>
          <cell r="H114">
            <v>1500000</v>
          </cell>
          <cell r="I114">
            <v>2000000</v>
          </cell>
          <cell r="J114">
            <v>1500000</v>
          </cell>
          <cell r="K114">
            <v>1500000</v>
          </cell>
          <cell r="L114">
            <v>2000000</v>
          </cell>
        </row>
        <row r="115">
          <cell r="A115" t="str">
            <v>MXĐO8</v>
          </cell>
          <cell r="B115" t="str">
            <v>MXĐO8</v>
          </cell>
          <cell r="C115" t="str">
            <v>trên 800 viên, DTCĐ  &gt;2,5 m2</v>
          </cell>
          <cell r="D115" t="str">
            <v>Mộ xây gạch, ốp xung quanh bằng gạch men sứ, trên 800 viên, đã cải táng</v>
          </cell>
          <cell r="E115" t="str">
            <v>mộ</v>
          </cell>
          <cell r="F115">
            <v>6300000</v>
          </cell>
          <cell r="H115">
            <v>1500000</v>
          </cell>
          <cell r="I115">
            <v>2000000</v>
          </cell>
          <cell r="J115">
            <v>1500000</v>
          </cell>
          <cell r="K115">
            <v>1500000</v>
          </cell>
          <cell r="L115">
            <v>2000000</v>
          </cell>
        </row>
        <row r="116">
          <cell r="C116" t="str">
            <v>Mộ chưa cải táng</v>
          </cell>
        </row>
        <row r="117">
          <cell r="A117" t="str">
            <v>MC</v>
          </cell>
          <cell r="B117" t="str">
            <v>MC</v>
          </cell>
          <cell r="C117" t="str">
            <v>Mộ đến thời gian cải táng nhưng chưa cải táng trên 36 tháng tính từ ngày chôn)</v>
          </cell>
          <cell r="D117" t="str">
            <v>Mộ đến thời gian cải táng nhưng chưa cải táng trên 36 tháng tính từ ngày chôn)</v>
          </cell>
          <cell r="E117" t="str">
            <v>mộ</v>
          </cell>
          <cell r="F117">
            <v>6150000</v>
          </cell>
          <cell r="H117">
            <v>1500000</v>
          </cell>
          <cell r="I117">
            <v>5000000</v>
          </cell>
          <cell r="J117">
            <v>1500000</v>
          </cell>
          <cell r="K117">
            <v>1500000</v>
          </cell>
          <cell r="L117">
            <v>2000000</v>
          </cell>
        </row>
        <row r="118">
          <cell r="C118" t="str">
            <v>Mộ chưa đến thời gian cải táng:</v>
          </cell>
        </row>
        <row r="119">
          <cell r="A119" t="str">
            <v>MC1</v>
          </cell>
          <cell r="B119" t="str">
            <v>MC1</v>
          </cell>
          <cell r="C119" t="str">
            <v>Mộ chưa đến thời gian cải táng, đã chôn cất Dưới 1 năm</v>
          </cell>
          <cell r="D119" t="str">
            <v xml:space="preserve">Mộ chưa cải táng, chôn cất dưới 1 năm </v>
          </cell>
          <cell r="E119" t="str">
            <v>mộ</v>
          </cell>
          <cell r="F119">
            <v>6150000</v>
          </cell>
          <cell r="H119">
            <v>1500000</v>
          </cell>
          <cell r="I119">
            <v>5000000</v>
          </cell>
          <cell r="J119">
            <v>1500000</v>
          </cell>
          <cell r="K119">
            <v>1500000</v>
          </cell>
          <cell r="L119">
            <v>2000000</v>
          </cell>
        </row>
        <row r="120">
          <cell r="A120" t="str">
            <v>MC2</v>
          </cell>
          <cell r="B120" t="str">
            <v>MC2</v>
          </cell>
          <cell r="C120" t="str">
            <v>Mộ chưa đến thời gian cải táng, đã chôn cất  từ 1 năm -:- 2 năm</v>
          </cell>
          <cell r="D120" t="str">
            <v>Mộ chưa cải táng, chôn cất từ 1 - 2 năm</v>
          </cell>
          <cell r="E120" t="str">
            <v>mộ</v>
          </cell>
          <cell r="F120">
            <v>6150000</v>
          </cell>
          <cell r="H120">
            <v>1500000</v>
          </cell>
          <cell r="I120">
            <v>5000000</v>
          </cell>
          <cell r="J120">
            <v>1500000</v>
          </cell>
          <cell r="K120">
            <v>1500000</v>
          </cell>
          <cell r="L120">
            <v>2000000</v>
          </cell>
        </row>
        <row r="121">
          <cell r="A121" t="str">
            <v>MC3</v>
          </cell>
          <cell r="B121" t="str">
            <v>MC3</v>
          </cell>
          <cell r="C121" t="str">
            <v>Mộ chưa đến thời gian cải táng, đã chôn cất  từ 2 năm -:-  Dưới 3 năm</v>
          </cell>
          <cell r="D121" t="str">
            <v>Mộ chưa cải táng, chôn cất từ 2 - 3 năm</v>
          </cell>
          <cell r="E121" t="str">
            <v>mộ</v>
          </cell>
          <cell r="F121">
            <v>6150000</v>
          </cell>
          <cell r="H121">
            <v>1500000</v>
          </cell>
          <cell r="I121">
            <v>5000000</v>
          </cell>
          <cell r="J121">
            <v>1500000</v>
          </cell>
          <cell r="K121">
            <v>1500000</v>
          </cell>
          <cell r="L121">
            <v>2000000</v>
          </cell>
        </row>
        <row r="122">
          <cell r="A122" t="str">
            <v>MCN</v>
          </cell>
          <cell r="B122" t="str">
            <v>MCN</v>
          </cell>
          <cell r="C122" t="str">
            <v>Mộ trẻ nhỏ (mới sinh đến 48 tháng )</v>
          </cell>
          <cell r="D122" t="str">
            <v xml:space="preserve">Mộ trẻ nhỏ </v>
          </cell>
          <cell r="E122" t="str">
            <v>mộ</v>
          </cell>
          <cell r="F122">
            <v>1070000</v>
          </cell>
          <cell r="H122">
            <v>1500000</v>
          </cell>
          <cell r="I122">
            <v>2000000</v>
          </cell>
          <cell r="J122">
            <v>1500000</v>
          </cell>
          <cell r="K122">
            <v>1500000</v>
          </cell>
          <cell r="L122">
            <v>2000000</v>
          </cell>
        </row>
        <row r="123">
          <cell r="C123" t="str">
            <v>Ao thả cá (không tính xây bờ, cống)</v>
          </cell>
        </row>
        <row r="124">
          <cell r="A124" t="str">
            <v>AĐB11</v>
          </cell>
          <cell r="B124" t="str">
            <v>AĐB11</v>
          </cell>
          <cell r="C124" t="str">
            <v>Ao thả cá (không tính xây bờ, cống) đất đào 100 %</v>
          </cell>
          <cell r="D124" t="str">
            <v>Ao thả cá (không tính xây bờ, cống) đất đào 100 %</v>
          </cell>
          <cell r="E124" t="str">
            <v>m3</v>
          </cell>
          <cell r="F124">
            <v>20000</v>
          </cell>
          <cell r="I124" t="str">
            <v xml:space="preserve"> </v>
          </cell>
        </row>
        <row r="125">
          <cell r="A125" t="str">
            <v>AĐB55</v>
          </cell>
          <cell r="B125" t="str">
            <v>AĐB55</v>
          </cell>
          <cell r="C125" t="str">
            <v>Ao thả cá (không tính xây bờ, cống) đất đào 50 %, đắp 50%</v>
          </cell>
          <cell r="D125" t="str">
            <v>Ao thả cá (không tính xây bờ, cống) đất đào 50 %, đắp 50%</v>
          </cell>
          <cell r="E125" t="str">
            <v>m3</v>
          </cell>
          <cell r="F125">
            <v>12000</v>
          </cell>
        </row>
        <row r="126">
          <cell r="A126" t="str">
            <v>AĐB12</v>
          </cell>
          <cell r="B126" t="str">
            <v>AĐB12</v>
          </cell>
          <cell r="C126" t="str">
            <v>Ao thả cá (không tính xây bờ, cống) đắp bờ 100 %</v>
          </cell>
          <cell r="D126" t="str">
            <v>Ao thả cá (không tính xây bờ, cống) đắp bờ 100 %</v>
          </cell>
          <cell r="E126" t="str">
            <v>m3</v>
          </cell>
          <cell r="F126">
            <v>12000</v>
          </cell>
        </row>
        <row r="127">
          <cell r="A127" t="str">
            <v>CS</v>
          </cell>
          <cell r="B127" t="str">
            <v>CS</v>
          </cell>
          <cell r="C127" t="str">
            <v>Cổng sắt: khung làm bằng (ống kẽm, sắt góc, sắt hộp,..) phần dưới bịt tôn, phần trên chấn song bằng sắt hình, sắt tròn, hoa sắt, sơn màu.</v>
          </cell>
          <cell r="D127" t="str">
            <v>Cổng sắt</v>
          </cell>
          <cell r="E127" t="str">
            <v>m2</v>
          </cell>
          <cell r="F127">
            <v>920000</v>
          </cell>
        </row>
        <row r="128">
          <cell r="A128" t="str">
            <v>HRS</v>
          </cell>
          <cell r="B128" t="str">
            <v>HRS</v>
          </cell>
          <cell r="C128" t="str">
            <v>Hàng rào làm bằng sắt hình các loại, sắt tròn (từ Φ10 -:-Φ14) có điểm hoa sắt, sơn chống gỉ.</v>
          </cell>
          <cell r="D128" t="str">
            <v>Hàng rào sắt</v>
          </cell>
          <cell r="E128" t="str">
            <v>m2</v>
          </cell>
          <cell r="F128">
            <v>400000</v>
          </cell>
        </row>
        <row r="129">
          <cell r="A129" t="str">
            <v>CGA</v>
          </cell>
          <cell r="B129" t="str">
            <v>CGA</v>
          </cell>
          <cell r="C129" t="str">
            <v>Chuồng nuôi gà, vịt xây gạch, mái Fibrô ximăng, cao ≥1,5m (tính DTXD).</v>
          </cell>
          <cell r="D129" t="str">
            <v>Chuồng gà xây gạch, mái Fibro xi măng, cao &gt;1,5 m</v>
          </cell>
          <cell r="E129" t="str">
            <v>m2</v>
          </cell>
          <cell r="F129">
            <v>480000</v>
          </cell>
        </row>
        <row r="130">
          <cell r="A130" t="str">
            <v>CVI</v>
          </cell>
          <cell r="B130" t="str">
            <v>CVI</v>
          </cell>
          <cell r="C130" t="str">
            <v>Chuồng nuôi gà, vịt xây gạch, mái Fibrô ximăng, cao ≥1,5m (tính DTXD).</v>
          </cell>
          <cell r="D130" t="str">
            <v>Chuồng vịt xây gạch, mái Fibro xi măng, cao &gt;1,5 m</v>
          </cell>
          <cell r="E130" t="str">
            <v>m2</v>
          </cell>
          <cell r="F130">
            <v>439000</v>
          </cell>
        </row>
        <row r="131">
          <cell r="A131" t="str">
            <v>KXG</v>
          </cell>
          <cell r="B131" t="str">
            <v>KXG</v>
          </cell>
          <cell r="C131" t="str">
            <v xml:space="preserve">Khối xây gạch chỉ dày &gt; 330mm </v>
          </cell>
          <cell r="D131" t="str">
            <v>Khối xây gạch</v>
          </cell>
          <cell r="E131" t="str">
            <v>m3</v>
          </cell>
          <cell r="F131">
            <v>1130000</v>
          </cell>
        </row>
        <row r="132">
          <cell r="A132" t="str">
            <v>KXĐ</v>
          </cell>
          <cell r="B132" t="str">
            <v>KXĐ</v>
          </cell>
          <cell r="C132" t="str">
            <v>Khối xây đá</v>
          </cell>
          <cell r="D132" t="str">
            <v>Khối xây đá</v>
          </cell>
          <cell r="E132" t="str">
            <v>m3</v>
          </cell>
          <cell r="F132">
            <v>889000</v>
          </cell>
        </row>
        <row r="133">
          <cell r="A133" t="str">
            <v>DTG</v>
          </cell>
          <cell r="B133" t="str">
            <v>DTG</v>
          </cell>
          <cell r="C133" t="str">
            <v>Dây thép gai</v>
          </cell>
          <cell r="D133" t="str">
            <v>Dây thép gai</v>
          </cell>
          <cell r="E133" t="str">
            <v>m</v>
          </cell>
          <cell r="F133">
            <v>7000</v>
          </cell>
        </row>
        <row r="134">
          <cell r="A134" t="str">
            <v>BRC</v>
          </cell>
          <cell r="B134" t="str">
            <v>BRC</v>
          </cell>
          <cell r="C134" t="str">
            <v>Bờ rào cắm bằng cây dóc, nứa khoảng cách 20cm/cây.</v>
          </cell>
          <cell r="D134" t="str">
            <v xml:space="preserve">Bờ rào cây </v>
          </cell>
          <cell r="E134" t="str">
            <v>m</v>
          </cell>
          <cell r="F134">
            <v>11000</v>
          </cell>
        </row>
        <row r="135">
          <cell r="A135" t="str">
            <v>KBT</v>
          </cell>
          <cell r="B135" t="str">
            <v>KBT</v>
          </cell>
          <cell r="C135" t="str">
            <v>Khối bê tông mác 200</v>
          </cell>
          <cell r="D135" t="str">
            <v>Khối bê tông mác 200</v>
          </cell>
          <cell r="E135" t="str">
            <v>m3</v>
          </cell>
          <cell r="F135">
            <v>1646000</v>
          </cell>
        </row>
        <row r="136">
          <cell r="A136" t="str">
            <v>KBTCT</v>
          </cell>
          <cell r="B136" t="str">
            <v>KBTCT</v>
          </cell>
          <cell r="C136" t="str">
            <v>Khối Bê tông cốt thép mác 200</v>
          </cell>
          <cell r="D136" t="str">
            <v>Khối Bê tông cốt thép mác 200</v>
          </cell>
          <cell r="E136" t="str">
            <v>m3</v>
          </cell>
          <cell r="F136">
            <v>3193000</v>
          </cell>
        </row>
        <row r="137">
          <cell r="A137" t="str">
            <v>NTA</v>
          </cell>
          <cell r="B137" t="str">
            <v>NTA</v>
          </cell>
          <cell r="C137" t="str">
            <v>Nhà tạm Loại A</v>
          </cell>
          <cell r="D137" t="str">
            <v>Nhà tạm Loại A</v>
          </cell>
          <cell r="E137" t="str">
            <v>m2</v>
          </cell>
          <cell r="F137">
            <v>1141000</v>
          </cell>
        </row>
        <row r="138">
          <cell r="A138" t="str">
            <v>NTB</v>
          </cell>
          <cell r="B138" t="str">
            <v>NTB</v>
          </cell>
          <cell r="C138" t="str">
            <v>Nhà tạm Loại B</v>
          </cell>
          <cell r="D138" t="str">
            <v>Nhà tạm Loại B</v>
          </cell>
          <cell r="E138" t="str">
            <v>m2</v>
          </cell>
          <cell r="F138">
            <v>966000</v>
          </cell>
        </row>
        <row r="139">
          <cell r="A139" t="str">
            <v>NTC</v>
          </cell>
          <cell r="B139" t="str">
            <v>NTC</v>
          </cell>
          <cell r="C139" t="str">
            <v>Nhà tạm Loại C</v>
          </cell>
          <cell r="D139" t="str">
            <v>Nhà tạm Loại C</v>
          </cell>
          <cell r="E139" t="str">
            <v>m2</v>
          </cell>
          <cell r="F139">
            <v>823000</v>
          </cell>
        </row>
        <row r="140">
          <cell r="A140" t="str">
            <v>CHN</v>
          </cell>
          <cell r="B140" t="str">
            <v>CHN</v>
          </cell>
          <cell r="C140" t="str">
            <v>Cây hàng năm</v>
          </cell>
          <cell r="D140" t="str">
            <v xml:space="preserve">Cây hàng năm </v>
          </cell>
          <cell r="E140" t="str">
            <v>m2</v>
          </cell>
          <cell r="F140">
            <v>9500</v>
          </cell>
        </row>
        <row r="141">
          <cell r="C141" t="str">
            <v>Trường hợp chưa đến thời kỳ thu hoạch và không có ao để di chuyển</v>
          </cell>
        </row>
        <row r="142">
          <cell r="A142" t="str">
            <v>TCC</v>
          </cell>
          <cell r="B142" t="str">
            <v>TCC</v>
          </cell>
          <cell r="C142" t="str">
            <v>Tôm, cá nuôi chuyên canh</v>
          </cell>
          <cell r="D142" t="str">
            <v>Tôm, cá nuôi chuyên canh</v>
          </cell>
          <cell r="E142" t="str">
            <v>đ/m2</v>
          </cell>
          <cell r="F142">
            <v>12600</v>
          </cell>
        </row>
        <row r="143">
          <cell r="A143" t="str">
            <v>TCK</v>
          </cell>
          <cell r="B143" t="str">
            <v>TCK</v>
          </cell>
          <cell r="C143" t="str">
            <v>Tôm cá nuôi không chuyên canh ( cá - lúa, cá - sen, cá - cần,…)</v>
          </cell>
          <cell r="D143" t="str">
            <v>Tôm cá nuôi không chuyên canh ( cá - lúa, cá - sen, cá - cần,…)</v>
          </cell>
          <cell r="E143" t="str">
            <v>đ/m2</v>
          </cell>
          <cell r="F143">
            <v>7900</v>
          </cell>
        </row>
        <row r="144">
          <cell r="A144" t="str">
            <v>TCTN</v>
          </cell>
          <cell r="B144" t="str">
            <v>TCTN</v>
          </cell>
          <cell r="C144" t="str">
            <v>Tôm cá, tận dụng mặt nước tự nhiên nuôi thuỷ sản</v>
          </cell>
          <cell r="D144" t="str">
            <v>Tôm cá, tận dụng mặt nước tự nhiên nuôi thuỷ sản</v>
          </cell>
          <cell r="E144" t="str">
            <v>đ/m2</v>
          </cell>
          <cell r="F144">
            <v>5800</v>
          </cell>
        </row>
        <row r="145">
          <cell r="C145" t="str">
            <v>Trường hợp chưa đến thời kỳ thu hoạch và có ao để di chuyển ( bằng 60% muwac bồi thường của trường hợp 1 ở trên)</v>
          </cell>
        </row>
        <row r="146">
          <cell r="A146" t="str">
            <v>TCC1</v>
          </cell>
          <cell r="B146" t="str">
            <v>TCC1</v>
          </cell>
          <cell r="C146" t="str">
            <v>Tôm, cá nuôi chuyên canh</v>
          </cell>
          <cell r="D146" t="str">
            <v>Tôm, cá nuôi chuyên canh</v>
          </cell>
          <cell r="E146" t="str">
            <v>đ/m2</v>
          </cell>
          <cell r="F146">
            <v>7600</v>
          </cell>
        </row>
        <row r="147">
          <cell r="A147" t="str">
            <v>TCK1</v>
          </cell>
          <cell r="B147" t="str">
            <v>TCK1</v>
          </cell>
          <cell r="C147" t="str">
            <v>Tôm cá nuôi không chuyên canh ( cá - lúa, cá - sen, cá - cần,…)</v>
          </cell>
          <cell r="D147" t="str">
            <v>Tôm cá nuôi không chuyên canh ( cá - lúa, cá - sen, cá - cần,…)</v>
          </cell>
          <cell r="E147" t="str">
            <v>đ/m2</v>
          </cell>
          <cell r="F147">
            <v>4700</v>
          </cell>
        </row>
        <row r="148">
          <cell r="A148" t="str">
            <v>TCTN1</v>
          </cell>
          <cell r="B148" t="str">
            <v>TCTN1</v>
          </cell>
          <cell r="C148" t="str">
            <v>Tôm cá, tận dụng mặt nước tự nhiên nuôi thuỷ sản</v>
          </cell>
          <cell r="D148" t="str">
            <v>Tôm cá, tận dụng mặt nước tự nhiên nuôi thuỷ sản</v>
          </cell>
          <cell r="E148" t="str">
            <v>đ/m2</v>
          </cell>
          <cell r="F148">
            <v>3500</v>
          </cell>
        </row>
        <row r="149">
          <cell r="C149" t="str">
            <v xml:space="preserve"> Các loại hoa (trồng thành luống theo hàng) </v>
          </cell>
        </row>
        <row r="150">
          <cell r="A150" t="str">
            <v>H1ĐT</v>
          </cell>
          <cell r="B150" t="str">
            <v>H1</v>
          </cell>
          <cell r="C150" t="str">
            <v>Hoa Đồng tiền, Hà lan, Nụ Tầm xuân,Hoa Hồng, trồng theo luống, hàng</v>
          </cell>
          <cell r="D150" t="str">
            <v>Hoa Đồng tiền, trồng theo luống, hàng</v>
          </cell>
          <cell r="E150" t="str">
            <v>m2</v>
          </cell>
          <cell r="F150">
            <v>36200</v>
          </cell>
        </row>
        <row r="151">
          <cell r="A151" t="str">
            <v>H1HL</v>
          </cell>
          <cell r="B151" t="str">
            <v>H1</v>
          </cell>
          <cell r="C151" t="str">
            <v>Hoa Đồng tiền, Hà lan, Nụ Tầm xuân,Hoa Hồng, trồng theo luống, hàng</v>
          </cell>
          <cell r="D151" t="str">
            <v>Hoa Hà lan, trồng theo luống, hàng</v>
          </cell>
          <cell r="E151" t="str">
            <v>m2</v>
          </cell>
          <cell r="F151">
            <v>36200</v>
          </cell>
        </row>
        <row r="152">
          <cell r="A152" t="str">
            <v>H1NTX</v>
          </cell>
          <cell r="B152" t="str">
            <v>H1</v>
          </cell>
          <cell r="C152" t="str">
            <v>Hoa Đồng tiền, Hà lan, Nụ Tầm xuân,Hoa Hồng, trồng theo luống, hàng</v>
          </cell>
          <cell r="D152" t="str">
            <v>Hoa Nụ Tầm xuân, trồng theo luống, hàng</v>
          </cell>
          <cell r="E152" t="str">
            <v>m2</v>
          </cell>
          <cell r="F152">
            <v>36200</v>
          </cell>
        </row>
        <row r="153">
          <cell r="A153" t="str">
            <v>H1H</v>
          </cell>
          <cell r="B153" t="str">
            <v>H1</v>
          </cell>
          <cell r="C153" t="str">
            <v>Hoa Đồng tiền, Hà lan, Nụ Tầm xuân,Hoa Hồng, trồng theo luống, hàng</v>
          </cell>
          <cell r="D153" t="str">
            <v>Hoa Hoa Hồng, trồng theo luống, hàng</v>
          </cell>
          <cell r="E153" t="str">
            <v>m2</v>
          </cell>
          <cell r="F153">
            <v>36200</v>
          </cell>
        </row>
        <row r="154">
          <cell r="A154" t="str">
            <v>H1LO</v>
          </cell>
          <cell r="B154" t="str">
            <v>H1</v>
          </cell>
          <cell r="C154" t="str">
            <v>Hoa Lay Ơn, Loa Kèn trồng theo luống, hàng</v>
          </cell>
          <cell r="D154" t="str">
            <v>Hoa Lay Ơn, trồng theo luống, hàng</v>
          </cell>
          <cell r="E154" t="str">
            <v>m2</v>
          </cell>
          <cell r="F154">
            <v>33900</v>
          </cell>
        </row>
        <row r="155">
          <cell r="A155" t="str">
            <v>H2LK</v>
          </cell>
          <cell r="B155" t="str">
            <v>H1</v>
          </cell>
          <cell r="C155" t="str">
            <v>Hoa Lay Ơn, Loa Kèn trồng theo luống, hàng</v>
          </cell>
          <cell r="D155" t="str">
            <v>Hoa Loa kèn, trồng theo luống, hàng</v>
          </cell>
          <cell r="E155" t="str">
            <v>m2</v>
          </cell>
          <cell r="F155">
            <v>33900</v>
          </cell>
        </row>
        <row r="156">
          <cell r="A156" t="str">
            <v>H2DC</v>
          </cell>
          <cell r="B156" t="str">
            <v>H1</v>
          </cell>
          <cell r="C156" t="str">
            <v xml:space="preserve"> Hoa Dương cát, Hoa huệ, Hoa cúc, Ngọc trâm, Trồng theo luống, hàng</v>
          </cell>
          <cell r="D156" t="str">
            <v>Hoa Dương Cát, trồng theo luống, hàng</v>
          </cell>
          <cell r="E156" t="str">
            <v>m2</v>
          </cell>
          <cell r="F156">
            <v>29000</v>
          </cell>
        </row>
        <row r="157">
          <cell r="A157" t="str">
            <v>H2H</v>
          </cell>
          <cell r="B157" t="str">
            <v>H1</v>
          </cell>
          <cell r="C157" t="str">
            <v xml:space="preserve"> Hoa Dương cát, Hoa huệ, Hoa cúc, Ngọc trâm, Trồng theo luống, hàng</v>
          </cell>
          <cell r="D157" t="str">
            <v>Hoa Huệ, trồng theo luống, hàng</v>
          </cell>
          <cell r="E157" t="str">
            <v>m2</v>
          </cell>
          <cell r="F157">
            <v>29000</v>
          </cell>
        </row>
        <row r="158">
          <cell r="A158" t="str">
            <v>H2C</v>
          </cell>
          <cell r="B158" t="str">
            <v>H1</v>
          </cell>
          <cell r="C158" t="str">
            <v xml:space="preserve"> Hoa Dương cát, Hoa huệ, Hoa cúc, Ngọc trâm, Trồng theo luống, hàng</v>
          </cell>
          <cell r="D158" t="str">
            <v>Hoa Cúc, trồng theo luống, hàng</v>
          </cell>
          <cell r="E158" t="str">
            <v>m2</v>
          </cell>
          <cell r="F158">
            <v>29000</v>
          </cell>
        </row>
        <row r="159">
          <cell r="A159" t="str">
            <v>H2NT</v>
          </cell>
          <cell r="B159" t="str">
            <v>H1</v>
          </cell>
          <cell r="C159" t="str">
            <v xml:space="preserve"> Hoa Dương cát, Hoa huệ, Hoa cúc, Ngọc trâm, Trồng theo luống, hàng</v>
          </cell>
          <cell r="D159" t="str">
            <v>Hoa Ngọc Trâm trồng theo luống, hàng</v>
          </cell>
          <cell r="E159" t="str">
            <v>m2</v>
          </cell>
          <cell r="F159">
            <v>29000</v>
          </cell>
        </row>
        <row r="160">
          <cell r="A160" t="str">
            <v>H3LL</v>
          </cell>
          <cell r="B160" t="str">
            <v>H2</v>
          </cell>
          <cell r="C160" t="str">
            <v xml:space="preserve"> Hoa Lưu ly, Sen cạn, Thạch thảo, trồng theo luống, hàng</v>
          </cell>
          <cell r="D160" t="str">
            <v>Hoa Lưu Ly, trồng theo luống, hàng</v>
          </cell>
          <cell r="E160" t="str">
            <v>m2</v>
          </cell>
          <cell r="F160">
            <v>24800</v>
          </cell>
        </row>
        <row r="161">
          <cell r="A161" t="str">
            <v>H3SC</v>
          </cell>
          <cell r="B161" t="str">
            <v>H2</v>
          </cell>
          <cell r="C161" t="str">
            <v xml:space="preserve"> Hoa Lưu ly, Sen cạn, Thạch thảo, trồng theo luống, hàng</v>
          </cell>
          <cell r="D161" t="str">
            <v xml:space="preserve"> Sen Cạn, trồng theo luống, hàng</v>
          </cell>
          <cell r="E161" t="str">
            <v>m2</v>
          </cell>
          <cell r="F161">
            <v>24800</v>
          </cell>
        </row>
        <row r="162">
          <cell r="A162" t="str">
            <v>H3TT</v>
          </cell>
          <cell r="B162" t="str">
            <v>H2</v>
          </cell>
          <cell r="C162" t="str">
            <v xml:space="preserve"> Hoa Lưu ly, Sen cạn, Thạch thảo, trồng theo luống, hàng</v>
          </cell>
          <cell r="D162" t="str">
            <v>Thạch thảo trồng theo luống, hàng</v>
          </cell>
          <cell r="E162" t="str">
            <v>m2</v>
          </cell>
          <cell r="F162">
            <v>24800</v>
          </cell>
        </row>
        <row r="163">
          <cell r="A163" t="str">
            <v>HLL1</v>
          </cell>
          <cell r="B163" t="str">
            <v>H1</v>
          </cell>
          <cell r="C163" t="str">
            <v>Hoa Lili ( mật độ bình quân từ 13 - 14 cây/m2)</v>
          </cell>
          <cell r="D163" t="str">
            <v>Cây cao dưới 20cm</v>
          </cell>
          <cell r="F163">
            <v>17800</v>
          </cell>
        </row>
        <row r="164">
          <cell r="A164" t="str">
            <v>HLL2</v>
          </cell>
          <cell r="B164" t="str">
            <v>H2</v>
          </cell>
          <cell r="C164" t="str">
            <v>Hoa Lili ( mật độ bình quân từ 13 - 14 cây/m2)</v>
          </cell>
          <cell r="D164" t="str">
            <v>Cây cao trên 20cm</v>
          </cell>
          <cell r="F164">
            <v>24200</v>
          </cell>
        </row>
        <row r="165">
          <cell r="A165" t="str">
            <v>HS</v>
          </cell>
          <cell r="B165" t="str">
            <v>HS</v>
          </cell>
          <cell r="C165" t="str">
            <v>Cây hoa sen ( đã cho thu hoạch)</v>
          </cell>
          <cell r="D165" t="str">
            <v>Cây hoa sen ( đã cho thu hoạch)</v>
          </cell>
          <cell r="F165">
            <v>24800</v>
          </cell>
        </row>
        <row r="166">
          <cell r="A166" t="str">
            <v>HK</v>
          </cell>
          <cell r="B166" t="str">
            <v>HK</v>
          </cell>
          <cell r="C166" t="str">
            <v xml:space="preserve"> Các loại hoa khác</v>
          </cell>
          <cell r="D166" t="str">
            <v>Các loại hoa khác</v>
          </cell>
          <cell r="E166" t="str">
            <v>m2</v>
          </cell>
          <cell r="F166">
            <v>18600</v>
          </cell>
        </row>
        <row r="167">
          <cell r="A167" t="str">
            <v>CC</v>
          </cell>
          <cell r="B167" t="str">
            <v>CC</v>
          </cell>
          <cell r="C167" t="str">
            <v>Cây cảnh</v>
          </cell>
        </row>
        <row r="168">
          <cell r="A168" t="str">
            <v>CD</v>
          </cell>
          <cell r="B168" t="str">
            <v>CD</v>
          </cell>
          <cell r="C168" t="str">
            <v>Cây Đào (trồng thành luống, hàng)</v>
          </cell>
        </row>
        <row r="169">
          <cell r="A169" t="str">
            <v>CD1</v>
          </cell>
          <cell r="B169" t="str">
            <v>CD1</v>
          </cell>
          <cell r="C169" t="str">
            <v>Đào giống mật độ bình quân 20 cây/m2, trồng thành luống, theo hàng</v>
          </cell>
          <cell r="D169" t="str">
            <v>Đào giống mật độ bình quân 20 cây/m2, trồng thành luống, theo hàng</v>
          </cell>
          <cell r="E169" t="str">
            <v>m2</v>
          </cell>
          <cell r="F169">
            <v>42500</v>
          </cell>
        </row>
        <row r="170">
          <cell r="A170" t="str">
            <v>CD2</v>
          </cell>
          <cell r="B170" t="str">
            <v>CD2</v>
          </cell>
          <cell r="C170" t="str">
            <v>Đào 50cm  ≤ chiều cao  &lt; 150cm,  mật độ BQ 0,5 cây/m2</v>
          </cell>
          <cell r="D170" t="str">
            <v>Đào 50cm  ≤ chiều cao  &lt; 150cm,  mật độ BQ 0,5 cây/m2</v>
          </cell>
          <cell r="E170" t="str">
            <v>m2</v>
          </cell>
          <cell r="F170">
            <v>32900</v>
          </cell>
        </row>
        <row r="171">
          <cell r="A171" t="str">
            <v>CD3</v>
          </cell>
          <cell r="B171" t="str">
            <v>CD3</v>
          </cell>
          <cell r="C171" t="str">
            <v>Đào 150cm  ≤ chiều cao  &lt; 200cm,  mật độ BQ 0,5 cây/m2</v>
          </cell>
          <cell r="D171" t="str">
            <v>Đào 150cm  ≤ chiều cao  &lt; 200cm,  mật độ BQ 0,5 cây/m2</v>
          </cell>
          <cell r="E171" t="str">
            <v>m2</v>
          </cell>
          <cell r="F171">
            <v>41700</v>
          </cell>
        </row>
        <row r="172">
          <cell r="A172" t="str">
            <v>CD4</v>
          </cell>
          <cell r="B172" t="str">
            <v>CD4</v>
          </cell>
          <cell r="C172" t="str">
            <v>Đào Chiều cao ≥ 200cm,  mật độ BQ 0,5 cây/m2</v>
          </cell>
          <cell r="D172" t="str">
            <v>Đào Chiều cao ≥ 200cm,  mật độ BQ 0,5 cây/m2</v>
          </cell>
          <cell r="E172" t="str">
            <v>m2</v>
          </cell>
          <cell r="F172">
            <v>52000</v>
          </cell>
        </row>
        <row r="173">
          <cell r="A173" t="str">
            <v>DT1</v>
          </cell>
          <cell r="B173" t="str">
            <v>DT1</v>
          </cell>
          <cell r="C173" t="str">
            <v>Đào thế 50cm  ≤ chiều cao  &lt; 150cm,  mật độ BQ 0,5 cây/m2</v>
          </cell>
          <cell r="D173" t="str">
            <v>Đào thế 50cm  ≤ chiều cao  &lt; 150cm,  mật độ BQ 0,5 cây/m2</v>
          </cell>
          <cell r="E173" t="str">
            <v>m2</v>
          </cell>
          <cell r="F173">
            <v>41700</v>
          </cell>
        </row>
        <row r="174">
          <cell r="A174" t="str">
            <v>DT2</v>
          </cell>
          <cell r="B174" t="str">
            <v>DT2</v>
          </cell>
          <cell r="C174" t="str">
            <v>Đào thế 150cm  ≤ chiều cao  &lt; 200cm,  mật độ BQ 0,5 cây/m2</v>
          </cell>
          <cell r="D174" t="str">
            <v>Đào thế 150cm  ≤ chiều cao  &lt; 200cm,  mật độ BQ 0,5 cây/m2</v>
          </cell>
          <cell r="E174" t="str">
            <v>m2</v>
          </cell>
          <cell r="F174">
            <v>52000</v>
          </cell>
        </row>
        <row r="175">
          <cell r="A175" t="str">
            <v>DT3</v>
          </cell>
          <cell r="B175" t="str">
            <v>DT3</v>
          </cell>
          <cell r="C175" t="str">
            <v>Đào thế Chiều cao ≥ 200cm,  mật độ BQ 0,5 cây/m2</v>
          </cell>
          <cell r="D175" t="str">
            <v>Đào thế Chiều cao ≥ 200cm,  mật độ BQ 0,5 cây/m2</v>
          </cell>
          <cell r="E175" t="str">
            <v>m2</v>
          </cell>
          <cell r="F175">
            <v>57200</v>
          </cell>
        </row>
        <row r="176">
          <cell r="A176" t="str">
            <v>CQ</v>
          </cell>
          <cell r="B176" t="str">
            <v>CQ</v>
          </cell>
          <cell r="C176" t="str">
            <v>Cây quất (trồng thành luống, hàng)</v>
          </cell>
          <cell r="D176" t="str">
            <v>Cây quất (trồng thành luống, hàng)</v>
          </cell>
        </row>
        <row r="177">
          <cell r="A177" t="str">
            <v>CQ1</v>
          </cell>
          <cell r="B177" t="str">
            <v>CQ1</v>
          </cell>
          <cell r="C177" t="str">
            <v>Cây&lt;1năm, cao 0,3-0,5m, thân 1-2cm, tán &lt; 0,4m, mật độ BQ 1cây/m2</v>
          </cell>
          <cell r="D177" t="str">
            <v>Cây&lt;1năm, cao 0,3-0,5m, thân 1-2cm, tán &lt; 0,4m, mật độ BQ 1cây/m2</v>
          </cell>
          <cell r="E177" t="str">
            <v>m2</v>
          </cell>
          <cell r="F177">
            <v>33000</v>
          </cell>
        </row>
        <row r="178">
          <cell r="A178" t="str">
            <v>CQ2</v>
          </cell>
          <cell r="B178" t="str">
            <v>CQ2</v>
          </cell>
          <cell r="C178" t="str">
            <v>Cây 1-2 năm, cao 0,5-1m, thân 1-3 cm, tán ≤ 0,8m, mật độ BQ 0,8 cây/m2</v>
          </cell>
          <cell r="D178" t="str">
            <v>Cây 1-2 năm, cao 0,5-1m, thân 1-3 cm, tán ≤ 0,8m, mật độ BQ 0,8 cây/m2</v>
          </cell>
          <cell r="E178" t="str">
            <v>m2</v>
          </cell>
          <cell r="F178">
            <v>38200</v>
          </cell>
        </row>
        <row r="179">
          <cell r="A179" t="str">
            <v>CQ3</v>
          </cell>
          <cell r="B179" t="str">
            <v>CQ3</v>
          </cell>
          <cell r="C179" t="str">
            <v>Cây trên 2 năm, cao trên 1m, ĐK thân, trên 3cm, tán &gt; 0,8m, MĐBQ 0,7c/m2</v>
          </cell>
          <cell r="D179" t="str">
            <v>Cây trên 2 năm, cao trên 1m, ĐK thân, trên 3cm, tán &gt; 0,8m, MĐBQ 0,7c/m2</v>
          </cell>
          <cell r="E179" t="str">
            <v>m2</v>
          </cell>
          <cell r="F179">
            <v>45100</v>
          </cell>
        </row>
        <row r="180">
          <cell r="A180" t="str">
            <v>CCN3</v>
          </cell>
          <cell r="B180" t="str">
            <v>CCN3</v>
          </cell>
          <cell r="C180" t="str">
            <v>Cây cảnh nhóm 3 (trồng thành vườn)</v>
          </cell>
          <cell r="D180" t="str">
            <v>Cây cảnh nhóm 3 (trồng thành vườn)</v>
          </cell>
          <cell r="E180" t="str">
            <v>m2</v>
          </cell>
          <cell r="F180">
            <v>37500</v>
          </cell>
        </row>
        <row r="181">
          <cell r="A181" t="str">
            <v>CCN4</v>
          </cell>
          <cell r="B181" t="str">
            <v>CCN4</v>
          </cell>
          <cell r="C181" t="str">
            <v>Cây cảnh nhóm 4 (trồng thành vườn)</v>
          </cell>
          <cell r="D181" t="str">
            <v>Cây cảnh nhóm 4 (trồng thành vườn)</v>
          </cell>
        </row>
        <row r="182">
          <cell r="A182" t="str">
            <v>CCN41</v>
          </cell>
          <cell r="B182" t="str">
            <v>CCN41</v>
          </cell>
          <cell r="C182" t="str">
            <v>Cây nhỏ hơn 1 năm, MĐBQ 1cây/m2</v>
          </cell>
          <cell r="D182" t="str">
            <v>Cây nhỏ hơn 1 năm, MĐBQ 1cây/m2</v>
          </cell>
          <cell r="E182" t="str">
            <v>m2</v>
          </cell>
          <cell r="F182">
            <v>44000</v>
          </cell>
        </row>
        <row r="183">
          <cell r="A183" t="str">
            <v>CCN42</v>
          </cell>
          <cell r="B183" t="str">
            <v>CCM42</v>
          </cell>
          <cell r="C183" t="str">
            <v>Cây 1- 2 năm, MĐBQ 0,7 cây/m2</v>
          </cell>
          <cell r="D183" t="str">
            <v>Cây 1- 2 năm, MĐBQ 0,7 cây/m2</v>
          </cell>
          <cell r="E183" t="str">
            <v>m2</v>
          </cell>
          <cell r="F183">
            <v>84500</v>
          </cell>
        </row>
        <row r="184">
          <cell r="A184" t="str">
            <v>CCN43</v>
          </cell>
          <cell r="B184" t="str">
            <v>CCN43</v>
          </cell>
          <cell r="C184" t="str">
            <v>Cây 2- 3 năm, MĐBQ 0,5 cây/m2</v>
          </cell>
          <cell r="D184" t="str">
            <v>Cây 2- 3 năm, MĐBQ 0,5 cây/m2</v>
          </cell>
          <cell r="E184" t="str">
            <v>m2</v>
          </cell>
          <cell r="F184">
            <v>135500</v>
          </cell>
        </row>
        <row r="185">
          <cell r="A185" t="str">
            <v>CAV</v>
          </cell>
          <cell r="B185" t="str">
            <v>CAV</v>
          </cell>
          <cell r="C185" t="str">
            <v>Cây cau vua (đường kính gốc đo cách mặt đất 30cm)</v>
          </cell>
        </row>
        <row r="186">
          <cell r="A186" t="str">
            <v>CAV1</v>
          </cell>
          <cell r="B186" t="str">
            <v>CAV1</v>
          </cell>
          <cell r="C186" t="str">
            <v>Cây giống trồng thành luống theo hàng; mật độ từ 10 cây trở xuống trên 1 m2</v>
          </cell>
          <cell r="D186" t="str">
            <v>Cau vua giống mật độc &lt;10 cây/m2</v>
          </cell>
          <cell r="E186" t="str">
            <v>cây</v>
          </cell>
          <cell r="F186">
            <v>22300</v>
          </cell>
        </row>
        <row r="187">
          <cell r="A187" t="str">
            <v>CAV2</v>
          </cell>
          <cell r="B187" t="str">
            <v>CAV26</v>
          </cell>
          <cell r="C187" t="str">
            <v>Cây cau vua cao từ 0,3 m đến 0,7 m, ĐK gốc từ 2-6 cm</v>
          </cell>
          <cell r="D187" t="str">
            <v>cau vua đường kính gốc bằng 2 cm</v>
          </cell>
          <cell r="E187" t="str">
            <v>cây</v>
          </cell>
          <cell r="F187">
            <v>57000</v>
          </cell>
        </row>
        <row r="188">
          <cell r="A188" t="str">
            <v>CAV3</v>
          </cell>
          <cell r="B188" t="str">
            <v>CAV26</v>
          </cell>
          <cell r="C188" t="str">
            <v>Cây cau vua cao từ 0,3 m đến 0,7 m, ĐK gốc từ 2-6 cm</v>
          </cell>
          <cell r="D188" t="str">
            <v>cau vua đường kính gốc bằng 3 cm</v>
          </cell>
          <cell r="E188" t="str">
            <v>cây</v>
          </cell>
          <cell r="F188">
            <v>57000</v>
          </cell>
        </row>
        <row r="189">
          <cell r="A189" t="str">
            <v>CAV4</v>
          </cell>
          <cell r="B189" t="str">
            <v>CAV26</v>
          </cell>
          <cell r="C189" t="str">
            <v>Cây cau vua cao từ 0,3 m đến 0,7 m, ĐK gốc từ 2-6 cm</v>
          </cell>
          <cell r="D189" t="str">
            <v>cau vua đường kính gốc bằng 4 cm</v>
          </cell>
          <cell r="E189" t="str">
            <v>cây</v>
          </cell>
          <cell r="F189">
            <v>57000</v>
          </cell>
        </row>
        <row r="190">
          <cell r="A190" t="str">
            <v>CAV5</v>
          </cell>
          <cell r="B190" t="str">
            <v>CAV26</v>
          </cell>
          <cell r="C190" t="str">
            <v>Cây cau vua cao từ 0,3 m đến 0,7 m, ĐK gốc từ 2-6 cm</v>
          </cell>
          <cell r="D190" t="str">
            <v>cau vua đường kính gốc bằng 5 cm</v>
          </cell>
          <cell r="E190" t="str">
            <v>cây</v>
          </cell>
          <cell r="F190">
            <v>57000</v>
          </cell>
        </row>
        <row r="191">
          <cell r="A191" t="str">
            <v>CAV6</v>
          </cell>
          <cell r="B191" t="str">
            <v>CAV26</v>
          </cell>
          <cell r="C191" t="str">
            <v>Cây cau vua cao từ 0,3 m đến 0,7 m, ĐK gốc từ 2-6 cm</v>
          </cell>
          <cell r="D191" t="str">
            <v>cau vua đường kính gốc bằng 6 cm</v>
          </cell>
          <cell r="E191" t="str">
            <v>cây</v>
          </cell>
          <cell r="F191">
            <v>57000</v>
          </cell>
        </row>
        <row r="192">
          <cell r="A192" t="str">
            <v>CAV7</v>
          </cell>
          <cell r="B192" t="str">
            <v>CAV715</v>
          </cell>
          <cell r="C192" t="str">
            <v>Cây cau vua cao từ 0,8 m đến 1,5 m, ĐK gốc từ 7-15 cm</v>
          </cell>
          <cell r="D192" t="str">
            <v>cau vua đường kính gốc bằng 7 cm</v>
          </cell>
          <cell r="E192" t="str">
            <v>cây</v>
          </cell>
          <cell r="F192">
            <v>114800</v>
          </cell>
        </row>
        <row r="193">
          <cell r="A193" t="str">
            <v>CAV8</v>
          </cell>
          <cell r="B193" t="str">
            <v>CAV715</v>
          </cell>
          <cell r="C193" t="str">
            <v>Cây cau vua cao từ 0,8 m đến 1,5 m, ĐK gốc từ 7-15 cm</v>
          </cell>
          <cell r="D193" t="str">
            <v>cau vua đường kính gốc bằng 8 cm</v>
          </cell>
          <cell r="E193" t="str">
            <v>cây</v>
          </cell>
          <cell r="F193">
            <v>114800</v>
          </cell>
        </row>
        <row r="194">
          <cell r="A194" t="str">
            <v>CAV9</v>
          </cell>
          <cell r="B194" t="str">
            <v>CAV715</v>
          </cell>
          <cell r="C194" t="str">
            <v>Cây cau vua cao từ 0,8 m đến 1,5 m, ĐK gốc từ 7-15 cm</v>
          </cell>
          <cell r="D194" t="str">
            <v>cau vua đường kính gốc bằng 9 cm</v>
          </cell>
          <cell r="E194" t="str">
            <v>cây</v>
          </cell>
          <cell r="F194">
            <v>114800</v>
          </cell>
        </row>
        <row r="195">
          <cell r="A195" t="str">
            <v>CAV10</v>
          </cell>
          <cell r="B195" t="str">
            <v>CAV715</v>
          </cell>
          <cell r="C195" t="str">
            <v>Cây cau vua cao từ 0,8 m đến 1,5 m, ĐK gốc từ 7-15 cm</v>
          </cell>
          <cell r="D195" t="str">
            <v>cau vua đường kính gốc bằng 10 cm</v>
          </cell>
          <cell r="E195" t="str">
            <v>cây</v>
          </cell>
          <cell r="F195">
            <v>114800</v>
          </cell>
        </row>
        <row r="196">
          <cell r="A196" t="str">
            <v>CAV11</v>
          </cell>
          <cell r="B196" t="str">
            <v>CAV715</v>
          </cell>
          <cell r="C196" t="str">
            <v>Cây cau vua cao từ 0,8 m đến 1,5 m, ĐK gốc từ 7-15 cm</v>
          </cell>
          <cell r="D196" t="str">
            <v>cau vua đường kính gốc bằng 11 cm</v>
          </cell>
          <cell r="E196" t="str">
            <v>cây</v>
          </cell>
          <cell r="F196">
            <v>114800</v>
          </cell>
        </row>
        <row r="197">
          <cell r="A197" t="str">
            <v>CAV12</v>
          </cell>
          <cell r="B197" t="str">
            <v>CAV715</v>
          </cell>
          <cell r="C197" t="str">
            <v>Cây cau vua cao từ 0,8 m đến 1,5 m, ĐK gốc từ 7-15 cm</v>
          </cell>
          <cell r="D197" t="str">
            <v>cau vua đường kính gốc bằng 12 cm</v>
          </cell>
          <cell r="E197" t="str">
            <v>cây</v>
          </cell>
          <cell r="F197">
            <v>114800</v>
          </cell>
        </row>
        <row r="198">
          <cell r="A198" t="str">
            <v>CAV13</v>
          </cell>
          <cell r="B198" t="str">
            <v>CAV715</v>
          </cell>
          <cell r="C198" t="str">
            <v>Cây cau vua cao từ 0,8 m đến 1,5 m, ĐK gốc từ 7-15 cm</v>
          </cell>
          <cell r="D198" t="str">
            <v>cau vua đường kính gốc bằng 13 cm</v>
          </cell>
          <cell r="E198" t="str">
            <v>cây</v>
          </cell>
          <cell r="F198">
            <v>114800</v>
          </cell>
        </row>
        <row r="199">
          <cell r="A199" t="str">
            <v>CAV14</v>
          </cell>
          <cell r="B199" t="str">
            <v>CAV715</v>
          </cell>
          <cell r="C199" t="str">
            <v>Cây cau vua cao từ 0,8 m đến 1,5 m, ĐK gốc từ 7-15 cm</v>
          </cell>
          <cell r="D199" t="str">
            <v>cau vua đường kính gốc bằng 14 cm</v>
          </cell>
          <cell r="E199" t="str">
            <v>cây</v>
          </cell>
          <cell r="F199">
            <v>114800</v>
          </cell>
        </row>
        <row r="200">
          <cell r="A200" t="str">
            <v>CAV15</v>
          </cell>
          <cell r="B200" t="str">
            <v>CAV715</v>
          </cell>
          <cell r="C200" t="str">
            <v>Cây cau vua cao từ 0,8 m đến 1,5 m, ĐK gốc từ 7-15 cm</v>
          </cell>
          <cell r="D200" t="str">
            <v>cau vua đường kính gốc bằng 15 cm</v>
          </cell>
          <cell r="E200" t="str">
            <v>cây</v>
          </cell>
          <cell r="F200">
            <v>114800</v>
          </cell>
        </row>
        <row r="201">
          <cell r="A201" t="str">
            <v>CAV16</v>
          </cell>
          <cell r="B201" t="str">
            <v>CAV1625</v>
          </cell>
          <cell r="C201" t="str">
            <v>Cây cau vua cao từ 1,6 m đến 3 m, ĐK gốc từ 16-25 cm</v>
          </cell>
          <cell r="D201" t="str">
            <v>cau vua đường kính gốc bằng 16 cm</v>
          </cell>
          <cell r="E201" t="str">
            <v>cây</v>
          </cell>
          <cell r="F201">
            <v>176400</v>
          </cell>
        </row>
        <row r="202">
          <cell r="A202" t="str">
            <v>CAV17</v>
          </cell>
          <cell r="B202" t="str">
            <v>CAV1625</v>
          </cell>
          <cell r="C202" t="str">
            <v>Cây cau vua cao từ 1,6 m đến 3 m, ĐK gốc từ 16-25 cm</v>
          </cell>
          <cell r="D202" t="str">
            <v>cau vua đường kính gốc bằng 17 cm</v>
          </cell>
          <cell r="E202" t="str">
            <v>cây</v>
          </cell>
          <cell r="F202">
            <v>176400</v>
          </cell>
        </row>
        <row r="203">
          <cell r="A203" t="str">
            <v>CAV18</v>
          </cell>
          <cell r="B203" t="str">
            <v>CAV1625</v>
          </cell>
          <cell r="C203" t="str">
            <v>Cây cau vua cao từ 1,6 m đến 3 m, ĐK gốc từ 16-25 cm</v>
          </cell>
          <cell r="D203" t="str">
            <v>cau vua đường kính gốc bằng 18 cm</v>
          </cell>
          <cell r="E203" t="str">
            <v>cây</v>
          </cell>
          <cell r="F203">
            <v>176400</v>
          </cell>
        </row>
        <row r="204">
          <cell r="A204" t="str">
            <v>CAV19</v>
          </cell>
          <cell r="B204" t="str">
            <v>CAV1625</v>
          </cell>
          <cell r="C204" t="str">
            <v>Cây cau vua cao từ 1,6 m đến 3 m, ĐK gốc từ 16-25 cm</v>
          </cell>
          <cell r="D204" t="str">
            <v>cau vua đường kính gốc bằng 19 cm</v>
          </cell>
          <cell r="E204" t="str">
            <v>cây</v>
          </cell>
          <cell r="F204">
            <v>176400</v>
          </cell>
        </row>
        <row r="205">
          <cell r="A205" t="str">
            <v>CAV20</v>
          </cell>
          <cell r="B205" t="str">
            <v>CAV1625</v>
          </cell>
          <cell r="C205" t="str">
            <v>Cây cau vua cao từ 1,6 m đến 3 m, ĐK gốc từ 16-25 cm</v>
          </cell>
          <cell r="D205" t="str">
            <v>cau vua đường kính gốc bằng 20cm</v>
          </cell>
          <cell r="E205" t="str">
            <v>cây</v>
          </cell>
          <cell r="F205">
            <v>176400</v>
          </cell>
        </row>
        <row r="206">
          <cell r="A206" t="str">
            <v>CAV21</v>
          </cell>
          <cell r="B206" t="str">
            <v>CAV1625</v>
          </cell>
          <cell r="C206" t="str">
            <v>Cây cau vua cao từ 1,6 m đến 3 m, ĐK gốc từ 16-25 cm</v>
          </cell>
          <cell r="D206" t="str">
            <v>cau vua đường kính gốc bằng 21 cm</v>
          </cell>
          <cell r="E206" t="str">
            <v>cây</v>
          </cell>
          <cell r="F206">
            <v>176400</v>
          </cell>
        </row>
        <row r="207">
          <cell r="A207" t="str">
            <v>CAV22</v>
          </cell>
          <cell r="B207" t="str">
            <v>CAV1625</v>
          </cell>
          <cell r="C207" t="str">
            <v>Cây cau vua cao từ 1,6 m đến 3 m, ĐK gốc từ 16-25 cm</v>
          </cell>
          <cell r="D207" t="str">
            <v>cau vua đường kính gốc bằng 22 cm</v>
          </cell>
          <cell r="E207" t="str">
            <v>cây</v>
          </cell>
          <cell r="F207">
            <v>176400</v>
          </cell>
        </row>
        <row r="208">
          <cell r="A208" t="str">
            <v>CAV23</v>
          </cell>
          <cell r="B208" t="str">
            <v>CAV1625</v>
          </cell>
          <cell r="C208" t="str">
            <v>Cây cau vua cao từ 1,6 m đến 3 m, ĐK gốc từ 16-25 cm</v>
          </cell>
          <cell r="D208" t="str">
            <v>cau vua đường kính gốc bằng 23 cm</v>
          </cell>
          <cell r="E208" t="str">
            <v>cây</v>
          </cell>
          <cell r="F208">
            <v>176400</v>
          </cell>
        </row>
        <row r="209">
          <cell r="A209" t="str">
            <v>CAV24</v>
          </cell>
          <cell r="B209" t="str">
            <v>CAV1625</v>
          </cell>
          <cell r="C209" t="str">
            <v>Cây cau vua cao từ 1,6 m đến 3 m, ĐK gốc từ 16-25 cm</v>
          </cell>
          <cell r="D209" t="str">
            <v>cau vua đường kính gốc bằng 24 cm</v>
          </cell>
          <cell r="E209" t="str">
            <v>cây</v>
          </cell>
          <cell r="F209">
            <v>176400</v>
          </cell>
        </row>
        <row r="210">
          <cell r="A210" t="str">
            <v>CAV25</v>
          </cell>
          <cell r="B210" t="str">
            <v>CAV1625</v>
          </cell>
          <cell r="C210" t="str">
            <v>Cây cau vua cao từ 1,6 m đến 3 m, ĐK gốc từ 16-25 cm</v>
          </cell>
          <cell r="D210" t="str">
            <v>cau vua đường kính gốc bằng 25 cm</v>
          </cell>
          <cell r="E210" t="str">
            <v>cây</v>
          </cell>
          <cell r="F210">
            <v>176400</v>
          </cell>
        </row>
        <row r="211">
          <cell r="A211" t="str">
            <v>CAV26</v>
          </cell>
          <cell r="B211" t="str">
            <v>CAV2635</v>
          </cell>
          <cell r="C211" t="str">
            <v>Cây cau vua cao từ 3,1 m đến 4 m, ĐK gốc từ 26-35 cm</v>
          </cell>
          <cell r="D211" t="str">
            <v>cau vua đường kính gốc bằng 26 cm</v>
          </cell>
          <cell r="E211" t="str">
            <v>cây</v>
          </cell>
          <cell r="F211">
            <v>252000</v>
          </cell>
        </row>
        <row r="212">
          <cell r="A212" t="str">
            <v>CAV27</v>
          </cell>
          <cell r="B212" t="str">
            <v>CAV2635</v>
          </cell>
          <cell r="C212" t="str">
            <v>Cây cau vua cao từ 3,1 m đến 4 m, ĐK gốc từ 26-35 cm</v>
          </cell>
          <cell r="D212" t="str">
            <v>cau vua đường kính gốc bằng 27 cm</v>
          </cell>
          <cell r="E212" t="str">
            <v>cây</v>
          </cell>
          <cell r="F212">
            <v>252000</v>
          </cell>
        </row>
        <row r="213">
          <cell r="A213" t="str">
            <v>CAV28</v>
          </cell>
          <cell r="B213" t="str">
            <v>CAV2635</v>
          </cell>
          <cell r="C213" t="str">
            <v>Cây cau vua cao từ 3,1 m đến 4 m, ĐK gốc từ 26-35 cm</v>
          </cell>
          <cell r="D213" t="str">
            <v>cau vua đường kính gốc bằng 28 cm</v>
          </cell>
          <cell r="E213" t="str">
            <v>cây</v>
          </cell>
          <cell r="F213">
            <v>252000</v>
          </cell>
        </row>
        <row r="214">
          <cell r="A214" t="str">
            <v>CAV29</v>
          </cell>
          <cell r="B214" t="str">
            <v>CAV2635</v>
          </cell>
          <cell r="C214" t="str">
            <v>Cây cau vua cao từ 3,1 m đến 4 m, ĐK gốc từ 26-35 cm</v>
          </cell>
          <cell r="D214" t="str">
            <v>cau vua đường kính gốc bằng 29 cm</v>
          </cell>
          <cell r="E214" t="str">
            <v>cây</v>
          </cell>
          <cell r="F214">
            <v>252000</v>
          </cell>
        </row>
        <row r="215">
          <cell r="A215" t="str">
            <v>CAV30</v>
          </cell>
          <cell r="B215" t="str">
            <v>CAV2635</v>
          </cell>
          <cell r="C215" t="str">
            <v>Cây cau vua cao từ 3,1 m đến 4 m, ĐK gốc từ 26-35 cm</v>
          </cell>
          <cell r="D215" t="str">
            <v>cau vua đường kính gốc bằng 30 cm</v>
          </cell>
          <cell r="E215" t="str">
            <v>cây</v>
          </cell>
          <cell r="F215">
            <v>252000</v>
          </cell>
        </row>
        <row r="216">
          <cell r="A216" t="str">
            <v>CAV31</v>
          </cell>
          <cell r="B216" t="str">
            <v>CAV2635</v>
          </cell>
          <cell r="C216" t="str">
            <v>Cây cau vua cao từ 3,1 m đến 4 m, ĐK gốc từ 26-35 cm</v>
          </cell>
          <cell r="D216" t="str">
            <v>cau vua đường kính gốc bằng 31 cm</v>
          </cell>
          <cell r="E216" t="str">
            <v>cây</v>
          </cell>
          <cell r="F216">
            <v>252000</v>
          </cell>
        </row>
        <row r="217">
          <cell r="A217" t="str">
            <v>CAV32</v>
          </cell>
          <cell r="B217" t="str">
            <v>CAV2635</v>
          </cell>
          <cell r="C217" t="str">
            <v>Cây cau vua cao từ 3,1 m đến 4 m, ĐK gốc từ 26-35 cm</v>
          </cell>
          <cell r="D217" t="str">
            <v>cau vua đường kính gốc bằng 32 cm</v>
          </cell>
          <cell r="E217" t="str">
            <v>cây</v>
          </cell>
          <cell r="F217">
            <v>252000</v>
          </cell>
        </row>
        <row r="218">
          <cell r="A218" t="str">
            <v>CAV33</v>
          </cell>
          <cell r="B218" t="str">
            <v>CAV2635</v>
          </cell>
          <cell r="C218" t="str">
            <v>Cây cau vua cao từ 3,1 m đến 4 m, ĐK gốc từ 26-35 cm</v>
          </cell>
          <cell r="D218" t="str">
            <v>cau vua đường kính gốc bằng 33 cm</v>
          </cell>
          <cell r="E218" t="str">
            <v>cây</v>
          </cell>
          <cell r="F218">
            <v>252000</v>
          </cell>
        </row>
        <row r="219">
          <cell r="A219" t="str">
            <v>CAV34</v>
          </cell>
          <cell r="B219" t="str">
            <v>CAV2635</v>
          </cell>
          <cell r="C219" t="str">
            <v>Cây cau vua cao từ 3,1 m đến 4 m, ĐK gốc từ 26-35 cm</v>
          </cell>
          <cell r="D219" t="str">
            <v>cau vua đường kính gốc bằng 34 cm</v>
          </cell>
          <cell r="E219" t="str">
            <v>cây</v>
          </cell>
          <cell r="F219">
            <v>252000</v>
          </cell>
        </row>
        <row r="220">
          <cell r="A220" t="str">
            <v>CAV35</v>
          </cell>
          <cell r="B220" t="str">
            <v>CAV2635</v>
          </cell>
          <cell r="C220" t="str">
            <v>Cây cau vua cao từ 3,1 m đến 4 m, ĐK gốc từ 26-35 cm</v>
          </cell>
          <cell r="D220" t="str">
            <v>cau vua đường kính gốc bằng 35 cm</v>
          </cell>
          <cell r="E220" t="str">
            <v>cây</v>
          </cell>
          <cell r="F220">
            <v>252000</v>
          </cell>
        </row>
        <row r="221">
          <cell r="A221" t="str">
            <v>CAV36</v>
          </cell>
          <cell r="B221" t="str">
            <v>CAV36</v>
          </cell>
          <cell r="C221" t="str">
            <v>Cây cau vua cao trên 4 m, ĐK gốc từ  36 cm trở lên</v>
          </cell>
          <cell r="D221" t="str">
            <v>cau vua đường kính gốc bằng 36 cm</v>
          </cell>
          <cell r="E221" t="str">
            <v>cây</v>
          </cell>
          <cell r="F221">
            <v>321600</v>
          </cell>
        </row>
        <row r="222">
          <cell r="A222" t="str">
            <v>CAV37</v>
          </cell>
          <cell r="B222" t="str">
            <v>CAV36</v>
          </cell>
          <cell r="C222" t="str">
            <v>Cây cau vua cao trên 4 m, ĐK gốc từ  36 cm trở lên</v>
          </cell>
          <cell r="D222" t="str">
            <v>cau vua đường kính gốc bằng 37 cm</v>
          </cell>
          <cell r="E222" t="str">
            <v>cây</v>
          </cell>
          <cell r="F222">
            <v>321600</v>
          </cell>
        </row>
        <row r="223">
          <cell r="A223" t="str">
            <v>CAV38</v>
          </cell>
          <cell r="B223" t="str">
            <v>CAV36</v>
          </cell>
          <cell r="C223" t="str">
            <v>Cây cau vua cao trên 4 m, ĐK gốc từ  36 cm trở lên</v>
          </cell>
          <cell r="D223" t="str">
            <v>cau vua đường kính gốc bằng 38 cm</v>
          </cell>
          <cell r="E223" t="str">
            <v>cây</v>
          </cell>
          <cell r="F223">
            <v>321600</v>
          </cell>
        </row>
        <row r="224">
          <cell r="A224" t="str">
            <v>CAV39</v>
          </cell>
          <cell r="B224" t="str">
            <v>CAV36</v>
          </cell>
          <cell r="C224" t="str">
            <v>Cây cau vua cao trên 4 m, ĐK gốc từ  36 cm trở lên</v>
          </cell>
          <cell r="D224" t="str">
            <v>cau vua đường kính gốc bằng 39 cm</v>
          </cell>
          <cell r="E224" t="str">
            <v>cây</v>
          </cell>
          <cell r="F224">
            <v>321600</v>
          </cell>
        </row>
        <row r="225">
          <cell r="A225" t="str">
            <v>CAV40</v>
          </cell>
          <cell r="B225" t="str">
            <v>CAV36</v>
          </cell>
          <cell r="C225" t="str">
            <v>Cây cau vua cao trên 4 m, ĐK gốc từ  36 cm trở lên</v>
          </cell>
          <cell r="D225" t="str">
            <v>cau vua đường kính gốc bằng 40 cm</v>
          </cell>
          <cell r="E225" t="str">
            <v>cây</v>
          </cell>
          <cell r="F225">
            <v>321600</v>
          </cell>
        </row>
        <row r="226">
          <cell r="A226" t="str">
            <v>CAV41</v>
          </cell>
          <cell r="B226" t="str">
            <v>CAV36</v>
          </cell>
          <cell r="C226" t="str">
            <v>Cây cau vua cao trên 4 m, ĐK gốc từ  36 cm trở lên</v>
          </cell>
          <cell r="D226" t="str">
            <v>cau vua đường kính gốc bằng 41 cm</v>
          </cell>
          <cell r="E226" t="str">
            <v>cây</v>
          </cell>
          <cell r="F226">
            <v>321600</v>
          </cell>
        </row>
        <row r="227">
          <cell r="A227" t="str">
            <v>CAV42</v>
          </cell>
          <cell r="B227" t="str">
            <v>CAV36</v>
          </cell>
          <cell r="C227" t="str">
            <v>Cây cau vua cao trên 4 m, ĐK gốc từ  36 cm trở lên</v>
          </cell>
          <cell r="D227" t="str">
            <v>cau vua đường kính gốc bằng 42 cm</v>
          </cell>
          <cell r="E227" t="str">
            <v>cây</v>
          </cell>
          <cell r="F227">
            <v>321600</v>
          </cell>
        </row>
        <row r="228">
          <cell r="A228" t="str">
            <v>CAV43</v>
          </cell>
          <cell r="B228" t="str">
            <v>CAV36</v>
          </cell>
          <cell r="C228" t="str">
            <v>Cây cau vua cao trên 4 m, ĐK gốc từ  36 cm trở lên</v>
          </cell>
          <cell r="D228" t="str">
            <v>cau vua đường kính gốc bằng 43 cm</v>
          </cell>
          <cell r="E228" t="str">
            <v>cây</v>
          </cell>
          <cell r="F228">
            <v>321600</v>
          </cell>
        </row>
        <row r="229">
          <cell r="A229" t="str">
            <v>CAV44</v>
          </cell>
          <cell r="B229" t="str">
            <v>CAV36</v>
          </cell>
          <cell r="C229" t="str">
            <v>Cây cau vua cao trên 4 m, ĐK gốc từ  36 cm trở lên</v>
          </cell>
          <cell r="D229" t="str">
            <v>cau vua đường kính gốc bằng 44 cm</v>
          </cell>
          <cell r="E229" t="str">
            <v>cây</v>
          </cell>
          <cell r="F229">
            <v>321600</v>
          </cell>
        </row>
        <row r="230">
          <cell r="A230" t="str">
            <v>CAV45</v>
          </cell>
          <cell r="B230" t="str">
            <v>CAV36</v>
          </cell>
          <cell r="C230" t="str">
            <v>Cây cau vua cao trên 4 m, ĐK gốc từ  36 cm trở lên</v>
          </cell>
          <cell r="D230" t="str">
            <v>cau vua đường kính gốc bằng 45 cm</v>
          </cell>
          <cell r="E230" t="str">
            <v>cây</v>
          </cell>
          <cell r="F230">
            <v>321600</v>
          </cell>
        </row>
        <row r="231">
          <cell r="C231" t="str">
            <v>Cây ăn quả, đường kính gốc (ĐK) là Φ, ĐK tán là Φ, chiều cao cây là H</v>
          </cell>
          <cell r="E231" t="str">
            <v>cây</v>
          </cell>
        </row>
        <row r="232">
          <cell r="C232" t="str">
            <v xml:space="preserve"> Vải thiều, Hồng (theo ĐK gốc và ĐK tán lá của cây, đo ĐK gốc cách mặt đất 20 cm)</v>
          </cell>
          <cell r="E232" t="str">
            <v>cây</v>
          </cell>
        </row>
        <row r="233">
          <cell r="A233" t="str">
            <v>VTM</v>
          </cell>
          <cell r="B233" t="str">
            <v>VTM</v>
          </cell>
          <cell r="C233" t="str">
            <v xml:space="preserve"> Vải thiều mới trồng đến dưới 1 năm</v>
          </cell>
          <cell r="D233" t="str">
            <v>Cây vải thiều  mới trồng</v>
          </cell>
          <cell r="E233" t="str">
            <v>cây</v>
          </cell>
          <cell r="F233">
            <v>62000</v>
          </cell>
        </row>
        <row r="234">
          <cell r="A234" t="str">
            <v>VT1</v>
          </cell>
          <cell r="B234" t="str">
            <v>VT1</v>
          </cell>
          <cell r="C234" t="str">
            <v>Vải thiều trồng từ 1 năm ( ĐK tán lá 0,5m ≤ F&lt;1m</v>
          </cell>
          <cell r="D234" t="str">
            <v>Vải thiều trồng từ 1 năm ( ĐK tán lá 0,5m ≤ F&lt;1m</v>
          </cell>
          <cell r="E234" t="str">
            <v>cây</v>
          </cell>
          <cell r="F234">
            <v>146000</v>
          </cell>
        </row>
        <row r="235">
          <cell r="A235" t="str">
            <v>VT2</v>
          </cell>
          <cell r="B235" t="str">
            <v>VT115</v>
          </cell>
          <cell r="C235" t="str">
            <v xml:space="preserve"> Vải thiều đường kính tán 1 ≤ F   &lt; 1,5m</v>
          </cell>
          <cell r="D235" t="str">
            <v xml:space="preserve"> Vải thiều đường kính tán F =1m</v>
          </cell>
          <cell r="E235" t="str">
            <v>cây</v>
          </cell>
          <cell r="F235">
            <v>396000</v>
          </cell>
        </row>
        <row r="236">
          <cell r="A236" t="str">
            <v>VT3</v>
          </cell>
          <cell r="B236" t="str">
            <v>VT115</v>
          </cell>
          <cell r="C236" t="str">
            <v xml:space="preserve"> Vải thiều đường kính tán 1 ≤ F   &lt; 1,5m</v>
          </cell>
          <cell r="D236" t="str">
            <v xml:space="preserve"> Vải thiều đường kính tán F =1,1m</v>
          </cell>
          <cell r="E236" t="str">
            <v>cây</v>
          </cell>
          <cell r="F236">
            <v>396000</v>
          </cell>
        </row>
        <row r="237">
          <cell r="A237" t="str">
            <v>VT4</v>
          </cell>
          <cell r="B237" t="str">
            <v>VT115</v>
          </cell>
          <cell r="C237" t="str">
            <v xml:space="preserve"> Vải thiều đường kính tán 1 ≤ F   &lt; 1,5m</v>
          </cell>
          <cell r="D237" t="str">
            <v xml:space="preserve"> Vải thiều đường kính tán F =1,2m</v>
          </cell>
          <cell r="E237" t="str">
            <v>cây</v>
          </cell>
          <cell r="F237">
            <v>396000</v>
          </cell>
        </row>
        <row r="238">
          <cell r="A238" t="str">
            <v>VT5</v>
          </cell>
          <cell r="B238" t="str">
            <v>VT115</v>
          </cell>
          <cell r="C238" t="str">
            <v xml:space="preserve"> Vải thiều đường kính tán 1 ≤ F   &lt; 1,5m</v>
          </cell>
          <cell r="D238" t="str">
            <v xml:space="preserve"> Vải thiều đường kính tán F =1,3m</v>
          </cell>
          <cell r="E238" t="str">
            <v>cây</v>
          </cell>
          <cell r="F238">
            <v>396000</v>
          </cell>
        </row>
        <row r="239">
          <cell r="A239" t="str">
            <v>VT6</v>
          </cell>
          <cell r="B239" t="str">
            <v>VT115</v>
          </cell>
          <cell r="C239" t="str">
            <v xml:space="preserve"> Vải thiều đường kính tán 1 ≤ F   &lt; 1,5m</v>
          </cell>
          <cell r="D239" t="str">
            <v xml:space="preserve"> Vải thiều đường kính tán F =1,4m</v>
          </cell>
          <cell r="E239" t="str">
            <v>cây</v>
          </cell>
          <cell r="F239">
            <v>396000</v>
          </cell>
        </row>
        <row r="240">
          <cell r="A240" t="str">
            <v>VT7</v>
          </cell>
          <cell r="B240" t="str">
            <v>VT1152</v>
          </cell>
          <cell r="C240" t="str">
            <v xml:space="preserve"> Vải thiều đường kính tán 1,5 ≤ F   &lt; 2m</v>
          </cell>
          <cell r="D240" t="str">
            <v xml:space="preserve"> Vải thiều đường kính tán F =1,5m</v>
          </cell>
          <cell r="E240" t="str">
            <v>cây</v>
          </cell>
          <cell r="F240">
            <v>632000</v>
          </cell>
        </row>
        <row r="241">
          <cell r="A241" t="str">
            <v>VT8</v>
          </cell>
          <cell r="B241" t="str">
            <v>VT1152</v>
          </cell>
          <cell r="C241" t="str">
            <v xml:space="preserve"> Vải thiều đường kính tán 1,5 ≤ F   &lt; 2m</v>
          </cell>
          <cell r="D241" t="str">
            <v xml:space="preserve"> Vải thiều đường kính tán F =1,6m</v>
          </cell>
          <cell r="E241" t="str">
            <v>cây</v>
          </cell>
          <cell r="F241">
            <v>632000</v>
          </cell>
        </row>
        <row r="242">
          <cell r="A242" t="str">
            <v>VT9</v>
          </cell>
          <cell r="B242" t="str">
            <v>VT1152</v>
          </cell>
          <cell r="C242" t="str">
            <v xml:space="preserve"> Vải thiều đường kính tán 1,5 ≤ F   &lt; 2m</v>
          </cell>
          <cell r="D242" t="str">
            <v xml:space="preserve"> Vải thiều đường kính tán F =1,7m</v>
          </cell>
          <cell r="E242" t="str">
            <v>cây</v>
          </cell>
          <cell r="F242">
            <v>632000</v>
          </cell>
        </row>
        <row r="243">
          <cell r="A243" t="str">
            <v>VT10</v>
          </cell>
          <cell r="B243" t="str">
            <v>VT1152</v>
          </cell>
          <cell r="C243" t="str">
            <v xml:space="preserve"> Vải thiều đường kính tán 1,5 ≤ F   &lt; 2m</v>
          </cell>
          <cell r="D243" t="str">
            <v xml:space="preserve"> Vải thiều đường kính tán F =1,8m</v>
          </cell>
          <cell r="E243" t="str">
            <v>cây</v>
          </cell>
          <cell r="F243">
            <v>632000</v>
          </cell>
        </row>
        <row r="244">
          <cell r="A244" t="str">
            <v>VT11</v>
          </cell>
          <cell r="B244" t="str">
            <v>VT1152</v>
          </cell>
          <cell r="C244" t="str">
            <v xml:space="preserve"> Vải thiều đường kính tán 1,5 ≤ F   &lt; 2m</v>
          </cell>
          <cell r="D244" t="str">
            <v xml:space="preserve"> Vải thiều đường kính tán F =1,9m</v>
          </cell>
          <cell r="E244" t="str">
            <v>cây</v>
          </cell>
          <cell r="F244">
            <v>632000</v>
          </cell>
        </row>
        <row r="245">
          <cell r="A245" t="str">
            <v>VT12</v>
          </cell>
          <cell r="B245" t="str">
            <v>VT0610</v>
          </cell>
          <cell r="C245" t="str">
            <v xml:space="preserve"> Vải thiều đường kính tán 2 ≤ F   &lt; 2,5m</v>
          </cell>
          <cell r="D245" t="str">
            <v xml:space="preserve"> Vải thiều đường kính tán F =2m</v>
          </cell>
          <cell r="E245" t="str">
            <v>cây</v>
          </cell>
          <cell r="F245">
            <v>1034000</v>
          </cell>
        </row>
        <row r="246">
          <cell r="A246" t="str">
            <v>VT13</v>
          </cell>
          <cell r="B246" t="str">
            <v>VT1015</v>
          </cell>
          <cell r="C246" t="str">
            <v xml:space="preserve"> Vải thiều đường kính tán 01 ≤ F   &lt; 1,5m</v>
          </cell>
          <cell r="D246" t="str">
            <v xml:space="preserve"> Vải thiều đường kính tán F =2,1m</v>
          </cell>
          <cell r="E246" t="str">
            <v>cây</v>
          </cell>
          <cell r="F246">
            <v>1034000</v>
          </cell>
        </row>
        <row r="247">
          <cell r="A247" t="str">
            <v>VT14</v>
          </cell>
          <cell r="B247" t="str">
            <v>VT1015</v>
          </cell>
          <cell r="C247" t="str">
            <v xml:space="preserve"> Vải thiều đường kính tán 2 ≤ F   &lt; 2,5m</v>
          </cell>
          <cell r="D247" t="str">
            <v xml:space="preserve"> Vải thiều đường kính tán F =2,2m</v>
          </cell>
          <cell r="E247" t="str">
            <v>cây</v>
          </cell>
          <cell r="F247">
            <v>1034000</v>
          </cell>
        </row>
        <row r="248">
          <cell r="A248" t="str">
            <v>VT15</v>
          </cell>
          <cell r="B248" t="str">
            <v>VT1015</v>
          </cell>
          <cell r="C248" t="str">
            <v xml:space="preserve"> Vải thiều đường kính tán 2 ≤ F   &lt; 2,5m</v>
          </cell>
          <cell r="D248" t="str">
            <v xml:space="preserve"> Vải thiều đường kính tán F =2,3m</v>
          </cell>
          <cell r="E248" t="str">
            <v>cây</v>
          </cell>
          <cell r="F248">
            <v>1034000</v>
          </cell>
        </row>
        <row r="249">
          <cell r="A249" t="str">
            <v>VT16</v>
          </cell>
          <cell r="B249" t="str">
            <v>VT1015</v>
          </cell>
          <cell r="C249" t="str">
            <v xml:space="preserve"> Vải thiều đường kính tán 2 ≤ F   &lt; 2,5m</v>
          </cell>
          <cell r="D249" t="str">
            <v xml:space="preserve"> Vải thiều đường kính tán F =2,4m</v>
          </cell>
          <cell r="E249" t="str">
            <v>cây</v>
          </cell>
          <cell r="F249">
            <v>1034000</v>
          </cell>
        </row>
        <row r="250">
          <cell r="A250" t="str">
            <v>VT17</v>
          </cell>
          <cell r="B250" t="str">
            <v>VT1015</v>
          </cell>
          <cell r="C250" t="str">
            <v xml:space="preserve"> Vải thiều đường kính tán 2,5 ≤ F   &lt; 3m</v>
          </cell>
          <cell r="D250" t="str">
            <v xml:space="preserve"> Vải thiều đường kính tán F =2,5m</v>
          </cell>
          <cell r="E250" t="str">
            <v>cây</v>
          </cell>
          <cell r="F250">
            <v>1713000</v>
          </cell>
        </row>
        <row r="251">
          <cell r="A251" t="str">
            <v>VT18</v>
          </cell>
          <cell r="B251" t="str">
            <v>VT1520</v>
          </cell>
          <cell r="C251" t="str">
            <v xml:space="preserve"> Vải thiều đường kính tán 2,5 ≤ F   &lt; 3m</v>
          </cell>
          <cell r="D251" t="str">
            <v xml:space="preserve"> Vải thiều đường kính tán F =2,6m</v>
          </cell>
          <cell r="E251" t="str">
            <v>cây</v>
          </cell>
          <cell r="F251">
            <v>1713000</v>
          </cell>
        </row>
        <row r="252">
          <cell r="A252" t="str">
            <v>VT19</v>
          </cell>
          <cell r="B252" t="str">
            <v>VT1520</v>
          </cell>
          <cell r="C252" t="str">
            <v xml:space="preserve"> Vải thiều đường kính tán 2,5 ≤ F   &lt; 3m</v>
          </cell>
          <cell r="D252" t="str">
            <v xml:space="preserve"> Vải thiều đường kính tán F =2,7m</v>
          </cell>
          <cell r="E252" t="str">
            <v>cây</v>
          </cell>
          <cell r="F252">
            <v>1713000</v>
          </cell>
        </row>
        <row r="253">
          <cell r="A253" t="str">
            <v>VT20</v>
          </cell>
          <cell r="B253" t="str">
            <v>VT1520</v>
          </cell>
          <cell r="C253" t="str">
            <v xml:space="preserve"> Vải thiều đường kính tán 2,5 ≤ F   &lt; 3m</v>
          </cell>
          <cell r="D253" t="str">
            <v xml:space="preserve"> Vải thiều đường kính tán F =2,8m</v>
          </cell>
          <cell r="E253" t="str">
            <v>cây</v>
          </cell>
          <cell r="F253">
            <v>1713000</v>
          </cell>
        </row>
        <row r="254">
          <cell r="A254" t="str">
            <v>VT21</v>
          </cell>
          <cell r="B254" t="str">
            <v>VT1520</v>
          </cell>
          <cell r="C254" t="str">
            <v xml:space="preserve"> Vải thiều đường kính tán 2,5 ≤ F   &lt; 3m</v>
          </cell>
          <cell r="D254" t="str">
            <v xml:space="preserve"> Vải thiều đường kính tán F =2,9m</v>
          </cell>
          <cell r="E254" t="str">
            <v>cây</v>
          </cell>
          <cell r="F254">
            <v>1713000</v>
          </cell>
        </row>
        <row r="255">
          <cell r="A255" t="str">
            <v>VT22</v>
          </cell>
          <cell r="B255" t="str">
            <v>VT1520</v>
          </cell>
          <cell r="C255" t="str">
            <v xml:space="preserve"> Vải thiều đường kính tán3 ≤ F  &lt; 3,5m</v>
          </cell>
          <cell r="D255" t="str">
            <v xml:space="preserve"> Vải thiều đường kính tán F = 3m</v>
          </cell>
          <cell r="E255" t="str">
            <v>cây</v>
          </cell>
          <cell r="F255">
            <v>2281000</v>
          </cell>
        </row>
        <row r="256">
          <cell r="A256" t="str">
            <v>VT23</v>
          </cell>
          <cell r="B256" t="str">
            <v>VT2025</v>
          </cell>
          <cell r="C256" t="str">
            <v xml:space="preserve"> Vải thiều đường kính tán3 ≤ F  &lt; 3,5m</v>
          </cell>
          <cell r="D256" t="str">
            <v xml:space="preserve"> Vải thiều đường kính tán F = 3,1m</v>
          </cell>
          <cell r="E256" t="str">
            <v>cây</v>
          </cell>
          <cell r="F256">
            <v>2281000</v>
          </cell>
        </row>
        <row r="257">
          <cell r="A257" t="str">
            <v>VT24</v>
          </cell>
          <cell r="B257" t="str">
            <v>VT2025</v>
          </cell>
          <cell r="C257" t="str">
            <v xml:space="preserve"> Vải thiều đường kính tán3 ≤ F  &lt; 3,5m</v>
          </cell>
          <cell r="D257" t="str">
            <v xml:space="preserve"> Vải thiều đường kính tán F = 3,2m</v>
          </cell>
          <cell r="E257" t="str">
            <v>cây</v>
          </cell>
          <cell r="F257">
            <v>2281000</v>
          </cell>
        </row>
        <row r="258">
          <cell r="A258" t="str">
            <v>VT25</v>
          </cell>
          <cell r="B258" t="str">
            <v>VT2025</v>
          </cell>
          <cell r="C258" t="str">
            <v xml:space="preserve"> Vải thiều đường kính tán3 ≤ F  &lt; 3,5m</v>
          </cell>
          <cell r="D258" t="str">
            <v xml:space="preserve"> Vải thiều đường kính tán F = 3,3m</v>
          </cell>
          <cell r="E258" t="str">
            <v>cây</v>
          </cell>
          <cell r="F258">
            <v>2281000</v>
          </cell>
        </row>
        <row r="259">
          <cell r="A259" t="str">
            <v>VT26</v>
          </cell>
          <cell r="B259" t="str">
            <v>VT2025</v>
          </cell>
          <cell r="C259" t="str">
            <v xml:space="preserve"> Vải thiều đường kính tán3 ≤ F  &lt; 3,5m</v>
          </cell>
          <cell r="D259" t="str">
            <v xml:space="preserve"> Vải thiều đường kính tán F = 3,4m</v>
          </cell>
          <cell r="E259" t="str">
            <v>cây</v>
          </cell>
          <cell r="F259">
            <v>2281000</v>
          </cell>
        </row>
        <row r="260">
          <cell r="A260" t="str">
            <v>VT27</v>
          </cell>
          <cell r="B260" t="str">
            <v>VT2025</v>
          </cell>
          <cell r="C260" t="str">
            <v xml:space="preserve"> Vải thiều đường kính tán3 ≤ F  &lt; 3,5m</v>
          </cell>
          <cell r="D260" t="str">
            <v xml:space="preserve"> Vải thiều đường kính tán F = 3,5m</v>
          </cell>
          <cell r="E260" t="str">
            <v>cây</v>
          </cell>
          <cell r="F260">
            <v>2517000</v>
          </cell>
        </row>
        <row r="261">
          <cell r="A261" t="str">
            <v>VT28</v>
          </cell>
          <cell r="B261" t="str">
            <v>VT2530</v>
          </cell>
          <cell r="C261" t="str">
            <v xml:space="preserve"> Vải thiều đường kính tán 3,5 ≤ F  &lt; 4m</v>
          </cell>
          <cell r="D261" t="str">
            <v xml:space="preserve"> Vải thiều đường kính tán F = 3,6m</v>
          </cell>
          <cell r="E261" t="str">
            <v>cây</v>
          </cell>
          <cell r="F261">
            <v>2517000</v>
          </cell>
        </row>
        <row r="262">
          <cell r="A262" t="str">
            <v>VT29</v>
          </cell>
          <cell r="B262" t="str">
            <v>VT2530</v>
          </cell>
          <cell r="C262" t="str">
            <v xml:space="preserve"> Vải thiều đường kính tán 3,5 ≤ F  &lt; 4m</v>
          </cell>
          <cell r="D262" t="str">
            <v xml:space="preserve"> Vải thiều đường kính tán F = 3,7m</v>
          </cell>
          <cell r="E262" t="str">
            <v>cây</v>
          </cell>
          <cell r="F262">
            <v>2517000</v>
          </cell>
        </row>
        <row r="263">
          <cell r="A263" t="str">
            <v>VT30</v>
          </cell>
          <cell r="B263" t="str">
            <v>VT2530</v>
          </cell>
          <cell r="C263" t="str">
            <v xml:space="preserve"> Vải thiều đường kính tán 3,5 ≤ F  &lt; 4m</v>
          </cell>
          <cell r="D263" t="str">
            <v xml:space="preserve"> Vải thiều đường kính tán F = 3,8m</v>
          </cell>
          <cell r="E263" t="str">
            <v>cây</v>
          </cell>
          <cell r="F263">
            <v>2517000</v>
          </cell>
        </row>
        <row r="264">
          <cell r="A264" t="str">
            <v>VT31</v>
          </cell>
          <cell r="B264" t="str">
            <v>VT2530</v>
          </cell>
          <cell r="C264" t="str">
            <v xml:space="preserve"> Vải thiều đường kính tán 3,5 ≤ F  &lt; 4m</v>
          </cell>
          <cell r="D264" t="str">
            <v xml:space="preserve"> Vải thiều đường kính tán F = 3,9m</v>
          </cell>
          <cell r="E264" t="str">
            <v>cây</v>
          </cell>
          <cell r="F264">
            <v>2517000</v>
          </cell>
        </row>
        <row r="265">
          <cell r="A265" t="str">
            <v>VT32</v>
          </cell>
          <cell r="B265" t="str">
            <v>VT2530</v>
          </cell>
          <cell r="C265" t="str">
            <v xml:space="preserve"> Vải thiều đường kính tán 4 ≤ F  &lt; 4,5m</v>
          </cell>
          <cell r="D265" t="str">
            <v xml:space="preserve"> Vải thiều đường kính tán F = 4m</v>
          </cell>
          <cell r="E265" t="str">
            <v>cây</v>
          </cell>
          <cell r="F265">
            <v>2754000</v>
          </cell>
        </row>
        <row r="266">
          <cell r="A266" t="str">
            <v>VT33</v>
          </cell>
          <cell r="B266" t="str">
            <v>VT3035</v>
          </cell>
          <cell r="C266" t="str">
            <v xml:space="preserve"> Vải thiều đường kính tán 4 ≤ F  &lt; 4,5m</v>
          </cell>
          <cell r="D266" t="str">
            <v xml:space="preserve"> Vải thiều đường kính tán F = 4,1m</v>
          </cell>
          <cell r="E266" t="str">
            <v>cây</v>
          </cell>
          <cell r="F266">
            <v>2754000</v>
          </cell>
        </row>
        <row r="267">
          <cell r="A267" t="str">
            <v>VT34</v>
          </cell>
          <cell r="B267" t="str">
            <v>VT3035</v>
          </cell>
          <cell r="C267" t="str">
            <v xml:space="preserve"> Vải thiều đường kính tán 4 ≤ F  &lt; 4,5m</v>
          </cell>
          <cell r="D267" t="str">
            <v xml:space="preserve"> Vải thiều đường kính tán F = 4,2m</v>
          </cell>
          <cell r="E267" t="str">
            <v>cây</v>
          </cell>
          <cell r="F267">
            <v>2754000</v>
          </cell>
        </row>
        <row r="268">
          <cell r="A268" t="str">
            <v>VT35</v>
          </cell>
          <cell r="B268" t="str">
            <v>VT3035</v>
          </cell>
          <cell r="C268" t="str">
            <v xml:space="preserve"> Vải thiều đường kính tán 4 ≤ F  &lt; 4,5m</v>
          </cell>
          <cell r="D268" t="str">
            <v xml:space="preserve"> Vải thiều đường kính tán F = 4,3m</v>
          </cell>
          <cell r="E268" t="str">
            <v>cây</v>
          </cell>
          <cell r="F268">
            <v>2754000</v>
          </cell>
        </row>
        <row r="269">
          <cell r="A269" t="str">
            <v>VT36</v>
          </cell>
          <cell r="B269" t="str">
            <v>VT3035</v>
          </cell>
          <cell r="C269" t="str">
            <v xml:space="preserve"> Vải thiều đường kính tán 4 ≤ F  &lt; 4,5m</v>
          </cell>
          <cell r="D269" t="str">
            <v xml:space="preserve"> Vải thiều đường kính tán F = 4,4m</v>
          </cell>
          <cell r="E269" t="str">
            <v>cây</v>
          </cell>
          <cell r="F269">
            <v>2754000</v>
          </cell>
        </row>
        <row r="270">
          <cell r="A270" t="str">
            <v>VT37</v>
          </cell>
          <cell r="B270" t="str">
            <v>VT3035</v>
          </cell>
          <cell r="C270" t="str">
            <v xml:space="preserve"> Vải thiều đường kính tán 4,5 ≤ F  &lt; 5,5m</v>
          </cell>
          <cell r="D270" t="str">
            <v xml:space="preserve"> Vải thiều đường kính tán F = 4,5m</v>
          </cell>
          <cell r="E270" t="str">
            <v>cây</v>
          </cell>
          <cell r="F270">
            <v>2991000</v>
          </cell>
        </row>
        <row r="271">
          <cell r="A271" t="str">
            <v>VT38</v>
          </cell>
          <cell r="B271" t="str">
            <v>VT3540</v>
          </cell>
          <cell r="C271" t="str">
            <v xml:space="preserve"> Vải thiều đường kính tán 4,5 ≤ F  &lt; 5,5m</v>
          </cell>
          <cell r="D271" t="str">
            <v xml:space="preserve"> Vải thiều đường kính tán F = 4,6m</v>
          </cell>
          <cell r="E271" t="str">
            <v>cây</v>
          </cell>
          <cell r="F271">
            <v>2991000</v>
          </cell>
        </row>
        <row r="272">
          <cell r="A272" t="str">
            <v>VT39</v>
          </cell>
          <cell r="B272" t="str">
            <v>VT3540</v>
          </cell>
          <cell r="C272" t="str">
            <v xml:space="preserve"> Vải thiều đường kính tán 4,5 ≤ F  &lt; 5,5m</v>
          </cell>
          <cell r="D272" t="str">
            <v xml:space="preserve"> Vải thiều đường kính tán F = 4,7m</v>
          </cell>
          <cell r="E272" t="str">
            <v>cây</v>
          </cell>
          <cell r="F272">
            <v>2991000</v>
          </cell>
        </row>
        <row r="273">
          <cell r="A273" t="str">
            <v>VT40</v>
          </cell>
          <cell r="B273" t="str">
            <v>VT3540</v>
          </cell>
          <cell r="C273" t="str">
            <v xml:space="preserve"> Vải thiều đường kính tán 4,5 ≤ F  &lt; 5,5m</v>
          </cell>
          <cell r="D273" t="str">
            <v xml:space="preserve"> Vải thiều đường kính tán F = 4,8m</v>
          </cell>
          <cell r="E273" t="str">
            <v>cây</v>
          </cell>
          <cell r="F273">
            <v>2991000</v>
          </cell>
        </row>
        <row r="274">
          <cell r="A274" t="str">
            <v>VT41</v>
          </cell>
          <cell r="B274" t="str">
            <v>VT3540</v>
          </cell>
          <cell r="C274" t="str">
            <v xml:space="preserve"> Vải thiều đường kính tán 4,5 ≤ F  &lt; 5,5m</v>
          </cell>
          <cell r="D274" t="str">
            <v xml:space="preserve"> Vải thiều đường kính tán F = 4,9m</v>
          </cell>
          <cell r="E274" t="str">
            <v>cây</v>
          </cell>
          <cell r="F274">
            <v>2991000</v>
          </cell>
        </row>
        <row r="275">
          <cell r="A275" t="str">
            <v>VT42</v>
          </cell>
          <cell r="B275" t="str">
            <v>VT3540</v>
          </cell>
          <cell r="C275" t="str">
            <v xml:space="preserve"> Vải thiều đường kính tán 4,5 ≤ F  &lt; 5,5m</v>
          </cell>
          <cell r="D275" t="str">
            <v xml:space="preserve"> Vải thiều đường kính tán F = 5m</v>
          </cell>
          <cell r="E275" t="str">
            <v>cây</v>
          </cell>
          <cell r="F275">
            <v>2991000</v>
          </cell>
        </row>
        <row r="276">
          <cell r="A276" t="str">
            <v>VT43</v>
          </cell>
          <cell r="B276" t="str">
            <v>VT4045</v>
          </cell>
          <cell r="C276" t="str">
            <v xml:space="preserve"> Vải thiều đường kính tán 4,5 ≤ F  &lt; 5,5m</v>
          </cell>
          <cell r="D276" t="str">
            <v xml:space="preserve"> Vải thiều đường kính tán F = 5,1m</v>
          </cell>
          <cell r="E276" t="str">
            <v>cây</v>
          </cell>
          <cell r="F276">
            <v>2991000</v>
          </cell>
        </row>
        <row r="277">
          <cell r="A277" t="str">
            <v>VT44</v>
          </cell>
          <cell r="B277" t="str">
            <v>VT4045</v>
          </cell>
          <cell r="C277" t="str">
            <v xml:space="preserve"> Vải thiều đường kính tán 4,5 ≤ F  &lt; 5,5m</v>
          </cell>
          <cell r="D277" t="str">
            <v xml:space="preserve"> Vải thiều đường kính tán F = 5,2m</v>
          </cell>
          <cell r="E277" t="str">
            <v>cây</v>
          </cell>
          <cell r="F277">
            <v>2991000</v>
          </cell>
        </row>
        <row r="278">
          <cell r="A278" t="str">
            <v>VT45</v>
          </cell>
          <cell r="B278" t="str">
            <v>VT4045</v>
          </cell>
          <cell r="C278" t="str">
            <v xml:space="preserve"> Vải thiều đường kính tán 4,5 ≤ F  &lt; 5,5m</v>
          </cell>
          <cell r="D278" t="str">
            <v xml:space="preserve"> Vải thiều đường kính tán F = 5,3m</v>
          </cell>
          <cell r="E278" t="str">
            <v>cây</v>
          </cell>
          <cell r="F278">
            <v>2991000</v>
          </cell>
        </row>
        <row r="279">
          <cell r="A279" t="str">
            <v>VT46</v>
          </cell>
          <cell r="B279" t="str">
            <v>VT4045</v>
          </cell>
          <cell r="C279" t="str">
            <v xml:space="preserve"> Vải thiều đường kính tán 4,5 ≤ F  &lt; 5,5m</v>
          </cell>
          <cell r="D279" t="str">
            <v xml:space="preserve"> Vải thiều đường kính tán F = 5,4m</v>
          </cell>
          <cell r="E279" t="str">
            <v>cây</v>
          </cell>
          <cell r="F279">
            <v>2991000</v>
          </cell>
        </row>
        <row r="280">
          <cell r="A280" t="str">
            <v>VT47</v>
          </cell>
          <cell r="B280" t="str">
            <v>VT4555</v>
          </cell>
          <cell r="C280" t="str">
            <v xml:space="preserve"> Vải thiều đường kính tán 5,5≤ F  &lt; 6,5m</v>
          </cell>
          <cell r="D280" t="str">
            <v xml:space="preserve"> Vải thiều đường kính tán F = 5,5m</v>
          </cell>
          <cell r="E280" t="str">
            <v>cây</v>
          </cell>
          <cell r="F280">
            <v>3227000</v>
          </cell>
        </row>
        <row r="281">
          <cell r="A281" t="str">
            <v>VT48</v>
          </cell>
          <cell r="B281" t="str">
            <v>VT4555</v>
          </cell>
          <cell r="C281" t="str">
            <v xml:space="preserve"> Vải thiều đường kính tán 5,5≤ F  &lt; 6,5m</v>
          </cell>
          <cell r="D281" t="str">
            <v xml:space="preserve"> Vải thiều đường kính tán F = 5,6m</v>
          </cell>
          <cell r="E281" t="str">
            <v>cây</v>
          </cell>
          <cell r="F281">
            <v>3227000</v>
          </cell>
        </row>
        <row r="282">
          <cell r="A282" t="str">
            <v>VT49</v>
          </cell>
          <cell r="B282" t="str">
            <v>VT4555</v>
          </cell>
          <cell r="C282" t="str">
            <v xml:space="preserve"> Vải thiều đường kính tán 5,5≤ F  &lt; 6,5m</v>
          </cell>
          <cell r="D282" t="str">
            <v xml:space="preserve"> Vải thiều đường kính tán F = 5,7m</v>
          </cell>
          <cell r="E282" t="str">
            <v>cây</v>
          </cell>
          <cell r="F282">
            <v>3227000</v>
          </cell>
        </row>
        <row r="283">
          <cell r="A283" t="str">
            <v>VT50</v>
          </cell>
          <cell r="B283" t="str">
            <v>VT4555</v>
          </cell>
          <cell r="C283" t="str">
            <v xml:space="preserve"> Vải thiều đường kính tán 5,5≤ F  &lt; 6,5m</v>
          </cell>
          <cell r="D283" t="str">
            <v xml:space="preserve"> Vải thiều đường kính tán F = 5,8m</v>
          </cell>
          <cell r="E283" t="str">
            <v>cây</v>
          </cell>
          <cell r="F283">
            <v>3227000</v>
          </cell>
        </row>
        <row r="284">
          <cell r="A284" t="str">
            <v>VT51</v>
          </cell>
          <cell r="B284" t="str">
            <v>VT4555</v>
          </cell>
          <cell r="C284" t="str">
            <v xml:space="preserve"> Vải thiều đường kính tán 5,5≤ F  &lt; 6,5m</v>
          </cell>
          <cell r="D284" t="str">
            <v xml:space="preserve"> Vải thiều đường kính tán F = 5,9m</v>
          </cell>
          <cell r="E284" t="str">
            <v>cây</v>
          </cell>
          <cell r="F284">
            <v>3227000</v>
          </cell>
        </row>
        <row r="285">
          <cell r="A285" t="str">
            <v>VT52</v>
          </cell>
          <cell r="B285" t="str">
            <v>VT4555</v>
          </cell>
          <cell r="C285" t="str">
            <v xml:space="preserve"> Vải thiều đường kính tán 5,5≤ F  &lt; 6,5m</v>
          </cell>
          <cell r="D285" t="str">
            <v xml:space="preserve"> Vải thiều đường kính tán F = 6m</v>
          </cell>
          <cell r="E285" t="str">
            <v>cây</v>
          </cell>
          <cell r="F285">
            <v>3227000</v>
          </cell>
        </row>
        <row r="286">
          <cell r="A286" t="str">
            <v>VT53</v>
          </cell>
          <cell r="B286" t="str">
            <v>VT4555</v>
          </cell>
          <cell r="C286" t="str">
            <v xml:space="preserve"> Vải thiều đường kính tán 5,5≤ F  &lt; 6,5m</v>
          </cell>
          <cell r="D286" t="str">
            <v xml:space="preserve"> Vải thiều đường kính tán F = 6,1m</v>
          </cell>
          <cell r="E286" t="str">
            <v>cây</v>
          </cell>
          <cell r="F286">
            <v>3227000</v>
          </cell>
        </row>
        <row r="287">
          <cell r="A287" t="str">
            <v>VT54</v>
          </cell>
          <cell r="B287" t="str">
            <v>VT4555</v>
          </cell>
          <cell r="C287" t="str">
            <v xml:space="preserve"> Vải thiều đường kính tán 5,5≤ F  &lt; 6,5m</v>
          </cell>
          <cell r="D287" t="str">
            <v xml:space="preserve"> Vải thiều đường kính tán F = 6,2m</v>
          </cell>
          <cell r="E287" t="str">
            <v>cây</v>
          </cell>
          <cell r="F287">
            <v>3227000</v>
          </cell>
        </row>
        <row r="288">
          <cell r="A288" t="str">
            <v>VT55</v>
          </cell>
          <cell r="B288" t="str">
            <v>VT4555</v>
          </cell>
          <cell r="C288" t="str">
            <v xml:space="preserve"> Vải thiều đường kính tán 5,5≤ F  &lt; 6,5m</v>
          </cell>
          <cell r="D288" t="str">
            <v xml:space="preserve"> Vải thiều đường kính tán F = 6,3m</v>
          </cell>
          <cell r="E288" t="str">
            <v>cây</v>
          </cell>
          <cell r="F288">
            <v>3227000</v>
          </cell>
        </row>
        <row r="289">
          <cell r="A289" t="str">
            <v>VT56</v>
          </cell>
          <cell r="B289" t="str">
            <v>VT4555</v>
          </cell>
          <cell r="C289" t="str">
            <v xml:space="preserve"> Vải thiều đường kính tán 5,5≤ F  &lt; 6,5m</v>
          </cell>
          <cell r="D289" t="str">
            <v xml:space="preserve"> Vải thiều đường kính tán F = 6,4m</v>
          </cell>
          <cell r="E289" t="str">
            <v>cây</v>
          </cell>
          <cell r="F289">
            <v>3227000</v>
          </cell>
        </row>
        <row r="290">
          <cell r="A290" t="str">
            <v>VT57</v>
          </cell>
          <cell r="B290" t="str">
            <v>VT5565</v>
          </cell>
          <cell r="C290" t="str">
            <v xml:space="preserve"> Vải thiều đường kính tán 6,5≤ F  &lt; 7,5m</v>
          </cell>
          <cell r="D290" t="str">
            <v xml:space="preserve"> Vải thiều đường kính tán F = 6,5m</v>
          </cell>
          <cell r="E290" t="str">
            <v>cây</v>
          </cell>
          <cell r="F290">
            <v>3463000</v>
          </cell>
        </row>
        <row r="291">
          <cell r="A291" t="str">
            <v>VT58</v>
          </cell>
          <cell r="B291" t="str">
            <v>VT5565</v>
          </cell>
          <cell r="C291" t="str">
            <v xml:space="preserve"> Vải thiều đường kính tán 6,5≤ F  &lt; 7,5m</v>
          </cell>
          <cell r="D291" t="str">
            <v xml:space="preserve"> Vải thiều đường kính tán F = 6,6m</v>
          </cell>
          <cell r="E291" t="str">
            <v>cây</v>
          </cell>
          <cell r="F291">
            <v>3463000</v>
          </cell>
        </row>
        <row r="292">
          <cell r="A292" t="str">
            <v>VT59</v>
          </cell>
          <cell r="B292" t="str">
            <v>VT5565</v>
          </cell>
          <cell r="C292" t="str">
            <v xml:space="preserve"> Vải thiều đường kính tán 6,5≤ F  &lt; 7,5m</v>
          </cell>
          <cell r="D292" t="str">
            <v xml:space="preserve"> Vải thiều đường kính tán F = 6,7m</v>
          </cell>
          <cell r="E292" t="str">
            <v>cây</v>
          </cell>
          <cell r="F292">
            <v>3463000</v>
          </cell>
        </row>
        <row r="293">
          <cell r="A293" t="str">
            <v>VT60</v>
          </cell>
          <cell r="B293" t="str">
            <v>VT5565</v>
          </cell>
          <cell r="C293" t="str">
            <v xml:space="preserve"> Vải thiều đường kính tán 6,5≤ F  &lt; 7,5m</v>
          </cell>
          <cell r="D293" t="str">
            <v xml:space="preserve"> Vải thiều đường kính tán F = 6,8m</v>
          </cell>
          <cell r="E293" t="str">
            <v>cây</v>
          </cell>
          <cell r="F293">
            <v>3463000</v>
          </cell>
        </row>
        <row r="294">
          <cell r="A294" t="str">
            <v>VT61</v>
          </cell>
          <cell r="B294" t="str">
            <v>VT5565</v>
          </cell>
          <cell r="C294" t="str">
            <v xml:space="preserve"> Vải thiều đường kính tán 6,5≤ F  &lt; 7,5m</v>
          </cell>
          <cell r="D294" t="str">
            <v xml:space="preserve"> Vải thiều đường kính tán F = 6,9m</v>
          </cell>
          <cell r="E294" t="str">
            <v>cây</v>
          </cell>
          <cell r="F294">
            <v>3463000</v>
          </cell>
        </row>
        <row r="295">
          <cell r="A295" t="str">
            <v>VT62</v>
          </cell>
          <cell r="B295" t="str">
            <v>VT5565</v>
          </cell>
          <cell r="C295" t="str">
            <v xml:space="preserve"> Vải thiều đường kính tán 6,5≤ F  &lt; 7,5m</v>
          </cell>
          <cell r="D295" t="str">
            <v xml:space="preserve"> Vải thiều đường kính tán F = 7m</v>
          </cell>
          <cell r="E295" t="str">
            <v>cây</v>
          </cell>
          <cell r="F295">
            <v>3463000</v>
          </cell>
        </row>
        <row r="296">
          <cell r="A296" t="str">
            <v>VT63</v>
          </cell>
          <cell r="B296" t="str">
            <v>VT5565</v>
          </cell>
          <cell r="C296" t="str">
            <v xml:space="preserve"> Vải thiều đường kính tán 6,5≤ F  &lt; 7,5m</v>
          </cell>
          <cell r="D296" t="str">
            <v xml:space="preserve"> Vải thiều đường kính tán F = 7,1m</v>
          </cell>
          <cell r="E296" t="str">
            <v>cây</v>
          </cell>
          <cell r="F296">
            <v>3463000</v>
          </cell>
        </row>
        <row r="297">
          <cell r="A297" t="str">
            <v>VT64</v>
          </cell>
          <cell r="B297" t="str">
            <v>VT5565</v>
          </cell>
          <cell r="C297" t="str">
            <v xml:space="preserve"> Vải thiều đường kính tán 6,5≤ F  &lt; 7,5m</v>
          </cell>
          <cell r="D297" t="str">
            <v xml:space="preserve"> Vải thiều đường kính tán F = 7,2m</v>
          </cell>
          <cell r="E297" t="str">
            <v>cây</v>
          </cell>
          <cell r="F297">
            <v>3463000</v>
          </cell>
        </row>
        <row r="298">
          <cell r="A298" t="str">
            <v>VT65</v>
          </cell>
          <cell r="B298" t="str">
            <v>VT5565</v>
          </cell>
          <cell r="C298" t="str">
            <v xml:space="preserve"> Vải thiều đường kính tán 6,5≤ F  &lt; 7,5m</v>
          </cell>
          <cell r="D298" t="str">
            <v xml:space="preserve"> Vải thiều đường kính tán F = 7,3m</v>
          </cell>
          <cell r="E298" t="str">
            <v>cây</v>
          </cell>
          <cell r="F298">
            <v>3463000</v>
          </cell>
        </row>
        <row r="299">
          <cell r="A299" t="str">
            <v>VT66</v>
          </cell>
          <cell r="B299" t="str">
            <v>VT5565</v>
          </cell>
          <cell r="C299" t="str">
            <v xml:space="preserve"> Vải thiều đường kính tán 6,5≤ F  &lt; 7,5m</v>
          </cell>
          <cell r="D299" t="str">
            <v xml:space="preserve"> Vải thiều đường kính tán F = 7,4m</v>
          </cell>
          <cell r="E299" t="str">
            <v>cây</v>
          </cell>
          <cell r="F299">
            <v>3463000</v>
          </cell>
        </row>
        <row r="300">
          <cell r="A300" t="str">
            <v>VT67</v>
          </cell>
          <cell r="B300" t="str">
            <v>VT6575</v>
          </cell>
          <cell r="C300" t="str">
            <v xml:space="preserve"> Vải thiều đường kính tán ≥ 7,5 m</v>
          </cell>
          <cell r="D300" t="str">
            <v xml:space="preserve"> Vải thiều đường kính tán ≥ 7,5 m</v>
          </cell>
          <cell r="E300" t="str">
            <v>cây</v>
          </cell>
          <cell r="F300">
            <v>3700000</v>
          </cell>
        </row>
        <row r="301">
          <cell r="A301" t="str">
            <v>HOM</v>
          </cell>
          <cell r="B301" t="str">
            <v>HOM</v>
          </cell>
          <cell r="C301" t="str">
            <v>Hồng mới trồng đến dưới 1 năm</v>
          </cell>
          <cell r="D301" t="str">
            <v>Cây hồng mới trồng</v>
          </cell>
          <cell r="E301" t="str">
            <v>cây</v>
          </cell>
          <cell r="F301">
            <v>34000</v>
          </cell>
        </row>
        <row r="302">
          <cell r="A302" t="str">
            <v>HO1</v>
          </cell>
          <cell r="B302" t="str">
            <v>HO12</v>
          </cell>
          <cell r="C302" t="str">
            <v>Hồng  ĐK gốc 1cm ≤ Φ &lt;2 cm( cây cách cây &gt; 3m)</v>
          </cell>
          <cell r="D302" t="str">
            <v>Hồng  ĐK gốc 1cm ≤ Φ &lt;2 cm( cây cách cây &gt; 3m)</v>
          </cell>
          <cell r="E302" t="str">
            <v>cây</v>
          </cell>
          <cell r="F302">
            <v>58000</v>
          </cell>
        </row>
        <row r="303">
          <cell r="A303" t="str">
            <v>HO2</v>
          </cell>
          <cell r="B303" t="str">
            <v>HO25</v>
          </cell>
          <cell r="C303" t="str">
            <v>Hồng  ĐK gốc 2cm ≤ Φ &lt;5 cm( cây cách cây &gt; 3m)</v>
          </cell>
          <cell r="D303" t="str">
            <v xml:space="preserve">Hồng đường kính gốc 2 cm </v>
          </cell>
          <cell r="E303" t="str">
            <v>cây</v>
          </cell>
          <cell r="F303">
            <v>122000</v>
          </cell>
        </row>
        <row r="304">
          <cell r="A304" t="str">
            <v>HO3</v>
          </cell>
          <cell r="B304" t="str">
            <v>HO25</v>
          </cell>
          <cell r="C304" t="str">
            <v>Hồng  ĐK gốc 2cm ≤ Φ &lt;5 cm( cây cách cây &gt; 3m)</v>
          </cell>
          <cell r="D304" t="str">
            <v xml:space="preserve">Hồng đường kính gốc 3 cm </v>
          </cell>
          <cell r="E304" t="str">
            <v>cây</v>
          </cell>
          <cell r="F304">
            <v>122000</v>
          </cell>
        </row>
        <row r="305">
          <cell r="A305" t="str">
            <v>HO4</v>
          </cell>
          <cell r="B305" t="str">
            <v>HO25</v>
          </cell>
          <cell r="C305" t="str">
            <v>Hồng  ĐK gốc 2cm ≤ Φ &lt;5 cm( cây cách cây &gt; 3m)</v>
          </cell>
          <cell r="D305" t="str">
            <v xml:space="preserve">Hồng đường kính gốc 4 cm </v>
          </cell>
          <cell r="E305" t="str">
            <v>cây</v>
          </cell>
          <cell r="F305">
            <v>122000</v>
          </cell>
        </row>
        <row r="306">
          <cell r="A306" t="str">
            <v>HO5</v>
          </cell>
          <cell r="B306" t="str">
            <v>HO57</v>
          </cell>
          <cell r="C306" t="str">
            <v>Hồng  ĐK gốc 5cm ≤ Φ &lt;7 cm( cây cách cây &gt; 3m)</v>
          </cell>
          <cell r="D306" t="str">
            <v xml:space="preserve">Hồng đường kính gốc 5 cm </v>
          </cell>
          <cell r="E306" t="str">
            <v>cây</v>
          </cell>
          <cell r="F306">
            <v>186000</v>
          </cell>
        </row>
        <row r="307">
          <cell r="A307" t="str">
            <v>HO6</v>
          </cell>
          <cell r="B307" t="str">
            <v>HO57</v>
          </cell>
          <cell r="C307" t="str">
            <v>Hồng  ĐK gốc 5cm ≤ Φ &lt;7 cm( cây cách cây &gt; 3m)</v>
          </cell>
          <cell r="D307" t="str">
            <v xml:space="preserve">Hồng đường kính gốc 6 cm </v>
          </cell>
          <cell r="E307" t="str">
            <v>cây</v>
          </cell>
          <cell r="F307">
            <v>186000</v>
          </cell>
        </row>
        <row r="308">
          <cell r="A308" t="str">
            <v>HO7</v>
          </cell>
          <cell r="B308" t="str">
            <v>HO79</v>
          </cell>
          <cell r="C308" t="str">
            <v>Hồng  ĐK gốc 7cm ≤ Φ &lt;9 cm( cây cách cây &gt; 3m)</v>
          </cell>
          <cell r="D308" t="str">
            <v xml:space="preserve">Hồng đường kính gốc 7 cm </v>
          </cell>
          <cell r="E308" t="str">
            <v>cây</v>
          </cell>
          <cell r="F308">
            <v>250000</v>
          </cell>
        </row>
        <row r="309">
          <cell r="A309" t="str">
            <v>HO8</v>
          </cell>
          <cell r="B309" t="str">
            <v>HO79</v>
          </cell>
          <cell r="C309" t="str">
            <v>Hồng  ĐK gốc 7cm ≤ Φ &lt;9 cm( cây cách cây &gt; 3m)</v>
          </cell>
          <cell r="D309" t="str">
            <v xml:space="preserve">Hồng đường kính gốc 8 cm </v>
          </cell>
          <cell r="E309" t="str">
            <v>cây</v>
          </cell>
          <cell r="F309">
            <v>250000</v>
          </cell>
        </row>
        <row r="310">
          <cell r="A310" t="str">
            <v>HO9</v>
          </cell>
          <cell r="B310" t="str">
            <v>HO912</v>
          </cell>
          <cell r="C310" t="str">
            <v>Hồng  ĐK gốc 9cm ≤ Φ &lt;12 cm( cây cách cây &gt; 3m)</v>
          </cell>
          <cell r="D310" t="str">
            <v xml:space="preserve">Hồng đường kính gốc 9 cm </v>
          </cell>
          <cell r="E310" t="str">
            <v>cây</v>
          </cell>
          <cell r="F310">
            <v>314000</v>
          </cell>
        </row>
        <row r="311">
          <cell r="A311" t="str">
            <v>HO10</v>
          </cell>
          <cell r="B311" t="str">
            <v>HO912</v>
          </cell>
          <cell r="C311" t="str">
            <v>Hồng  ĐK gốc 9cm ≤ Φ &lt;12 cm( cây cách cây &gt; 3m)</v>
          </cell>
          <cell r="D311" t="str">
            <v xml:space="preserve">Hồng đường kính gốc 10 cm </v>
          </cell>
          <cell r="E311" t="str">
            <v>cây</v>
          </cell>
          <cell r="F311">
            <v>314000</v>
          </cell>
        </row>
        <row r="312">
          <cell r="A312" t="str">
            <v>HO11</v>
          </cell>
          <cell r="B312" t="str">
            <v>HO912</v>
          </cell>
          <cell r="C312" t="str">
            <v>Hồng  ĐK gốc 9cm ≤ Φ &lt;12 cm( cây cách cây &gt; 3m)</v>
          </cell>
          <cell r="D312" t="str">
            <v xml:space="preserve">Hồng đường kính gốc 11 cm </v>
          </cell>
          <cell r="E312" t="str">
            <v>cây</v>
          </cell>
          <cell r="F312">
            <v>314000</v>
          </cell>
        </row>
        <row r="313">
          <cell r="A313" t="str">
            <v>HO12</v>
          </cell>
          <cell r="B313" t="str">
            <v>HO1215</v>
          </cell>
          <cell r="C313" t="str">
            <v>Hồng  ĐK gốc 12cm ≤ Φ &lt;15 cm</v>
          </cell>
          <cell r="D313" t="str">
            <v xml:space="preserve">Hồng đường kính gốc 12 cm </v>
          </cell>
          <cell r="E313" t="str">
            <v>cây</v>
          </cell>
          <cell r="F313">
            <v>510000</v>
          </cell>
        </row>
        <row r="314">
          <cell r="A314" t="str">
            <v>HO13</v>
          </cell>
          <cell r="B314" t="str">
            <v>HO1215</v>
          </cell>
          <cell r="C314" t="str">
            <v>Hồng  ĐK gốc 12cm ≤ Φ &lt;15 cm</v>
          </cell>
          <cell r="D314" t="str">
            <v xml:space="preserve">Hồng đường kính gốc 13 cm </v>
          </cell>
          <cell r="E314" t="str">
            <v>cây</v>
          </cell>
          <cell r="F314">
            <v>510000</v>
          </cell>
        </row>
        <row r="315">
          <cell r="A315" t="str">
            <v>HO14</v>
          </cell>
          <cell r="B315" t="str">
            <v>HO1215</v>
          </cell>
          <cell r="C315" t="str">
            <v>Hồng  ĐK gốc 12cm ≤ Φ &lt;15 cm</v>
          </cell>
          <cell r="D315" t="str">
            <v xml:space="preserve">Hồng đường kính gốc 14 cm </v>
          </cell>
          <cell r="E315" t="str">
            <v>cây</v>
          </cell>
          <cell r="F315">
            <v>510000</v>
          </cell>
        </row>
        <row r="316">
          <cell r="A316" t="str">
            <v>HO15</v>
          </cell>
          <cell r="B316" t="str">
            <v>HO1520</v>
          </cell>
          <cell r="C316" t="str">
            <v>Hồng  ĐK gốc 15cm ≤ Φ &lt;20 cm</v>
          </cell>
          <cell r="D316" t="str">
            <v xml:space="preserve">Hồng đường kính gốc 15 cm </v>
          </cell>
          <cell r="E316" t="str">
            <v>cây</v>
          </cell>
          <cell r="F316">
            <v>682000</v>
          </cell>
        </row>
        <row r="317">
          <cell r="A317" t="str">
            <v>HO16</v>
          </cell>
          <cell r="B317" t="str">
            <v>HO1520</v>
          </cell>
          <cell r="C317" t="str">
            <v>Hồng  ĐK gốc 15cm ≤ Φ &lt;20 cm</v>
          </cell>
          <cell r="D317" t="str">
            <v xml:space="preserve">Hồng đường kính gốc 16 cm </v>
          </cell>
          <cell r="E317" t="str">
            <v>cây</v>
          </cell>
          <cell r="F317">
            <v>682000</v>
          </cell>
        </row>
        <row r="318">
          <cell r="A318" t="str">
            <v>HO17</v>
          </cell>
          <cell r="B318" t="str">
            <v>HO1520</v>
          </cell>
          <cell r="C318" t="str">
            <v>Hồng  ĐK gốc 15cm ≤ Φ &lt;20 cm</v>
          </cell>
          <cell r="D318" t="str">
            <v xml:space="preserve">Hồng đường kính gốc 17 cm </v>
          </cell>
          <cell r="E318" t="str">
            <v>cây</v>
          </cell>
          <cell r="F318">
            <v>682000</v>
          </cell>
        </row>
        <row r="319">
          <cell r="A319" t="str">
            <v>HO18</v>
          </cell>
          <cell r="B319" t="str">
            <v>HO1520</v>
          </cell>
          <cell r="C319" t="str">
            <v>Hồng  ĐK gốc 15cm ≤ Φ &lt;20 cm</v>
          </cell>
          <cell r="D319" t="str">
            <v xml:space="preserve">Hồng đường kính gốc 18 cm </v>
          </cell>
          <cell r="E319" t="str">
            <v>cây</v>
          </cell>
          <cell r="F319">
            <v>682000</v>
          </cell>
        </row>
        <row r="320">
          <cell r="A320" t="str">
            <v>HO19</v>
          </cell>
          <cell r="B320" t="str">
            <v>HO1520</v>
          </cell>
          <cell r="C320" t="str">
            <v>Hồng  ĐK gốc 15cm ≤ Φ &lt;20 cm</v>
          </cell>
          <cell r="D320" t="str">
            <v xml:space="preserve">Hồng đường kính gốc 19 cm </v>
          </cell>
          <cell r="E320" t="str">
            <v>cây</v>
          </cell>
          <cell r="F320">
            <v>682000</v>
          </cell>
        </row>
        <row r="321">
          <cell r="A321" t="str">
            <v>HO20</v>
          </cell>
          <cell r="B321" t="str">
            <v>HO2025</v>
          </cell>
          <cell r="C321" t="str">
            <v>Hồng  ĐK gốc 20cm ≤ Φ &lt;25 cm</v>
          </cell>
          <cell r="D321" t="str">
            <v xml:space="preserve">Hồng đường kính gốc 20 cm </v>
          </cell>
          <cell r="E321" t="str">
            <v>cây</v>
          </cell>
          <cell r="F321">
            <v>902000</v>
          </cell>
        </row>
        <row r="322">
          <cell r="A322" t="str">
            <v>HO21</v>
          </cell>
          <cell r="B322" t="str">
            <v>HO2025</v>
          </cell>
          <cell r="C322" t="str">
            <v>Hồng  ĐK gốc 20cm ≤ Φ &lt;25 cm</v>
          </cell>
          <cell r="D322" t="str">
            <v xml:space="preserve">Hồng đường kính gốc 21 cm </v>
          </cell>
          <cell r="E322" t="str">
            <v>cây</v>
          </cell>
          <cell r="F322">
            <v>902000</v>
          </cell>
        </row>
        <row r="323">
          <cell r="A323" t="str">
            <v>HO22</v>
          </cell>
          <cell r="B323" t="str">
            <v>HO2025</v>
          </cell>
          <cell r="C323" t="str">
            <v>Hồng  ĐK gốc 20cm ≤ Φ &lt;25 cm</v>
          </cell>
          <cell r="D323" t="str">
            <v xml:space="preserve">Hồng đường kính gốc 22 cm </v>
          </cell>
          <cell r="E323" t="str">
            <v>cây</v>
          </cell>
          <cell r="F323">
            <v>902000</v>
          </cell>
        </row>
        <row r="324">
          <cell r="A324" t="str">
            <v>HO23</v>
          </cell>
          <cell r="B324" t="str">
            <v>HO2025</v>
          </cell>
          <cell r="C324" t="str">
            <v>Hồng  ĐK gốc 20cm ≤ Φ &lt;25 cm</v>
          </cell>
          <cell r="D324" t="str">
            <v xml:space="preserve">Hồng đường kính gốc 23 cm </v>
          </cell>
          <cell r="E324" t="str">
            <v>cây</v>
          </cell>
          <cell r="F324">
            <v>902000</v>
          </cell>
        </row>
        <row r="325">
          <cell r="A325" t="str">
            <v>HO24</v>
          </cell>
          <cell r="B325" t="str">
            <v>HO2025</v>
          </cell>
          <cell r="C325" t="str">
            <v>Hồng  ĐK gốc 20cm ≤ Φ &lt;25 cm</v>
          </cell>
          <cell r="D325" t="str">
            <v xml:space="preserve">Hồng đường kính gốc 24 cm </v>
          </cell>
          <cell r="E325" t="str">
            <v>cây</v>
          </cell>
          <cell r="F325">
            <v>902000</v>
          </cell>
        </row>
        <row r="326">
          <cell r="A326" t="str">
            <v>HO25</v>
          </cell>
          <cell r="B326" t="str">
            <v>HO2530</v>
          </cell>
          <cell r="C326" t="str">
            <v>Hồng  ĐK gốc 25cm ≤ Φ &lt;30 cm</v>
          </cell>
          <cell r="D326" t="str">
            <v xml:space="preserve">Hồng đường kính gốc 25 cm </v>
          </cell>
          <cell r="E326" t="str">
            <v>cây</v>
          </cell>
          <cell r="F326">
            <v>1098000</v>
          </cell>
        </row>
        <row r="327">
          <cell r="A327" t="str">
            <v>HO26</v>
          </cell>
          <cell r="B327" t="str">
            <v>HO2530</v>
          </cell>
          <cell r="C327" t="str">
            <v>Hồng  ĐK gốc 25cm ≤ Φ &lt;30 cm</v>
          </cell>
          <cell r="D327" t="str">
            <v xml:space="preserve">Hồng đường kính gốc 26 cm </v>
          </cell>
          <cell r="E327" t="str">
            <v>cây</v>
          </cell>
          <cell r="F327">
            <v>1098000</v>
          </cell>
        </row>
        <row r="328">
          <cell r="A328" t="str">
            <v>HO27</v>
          </cell>
          <cell r="B328" t="str">
            <v>HO2530</v>
          </cell>
          <cell r="C328" t="str">
            <v>Hồng  ĐK gốc 25cm ≤ Φ &lt;30 cm</v>
          </cell>
          <cell r="D328" t="str">
            <v xml:space="preserve">Hồng đường kính gốc 27 cm </v>
          </cell>
          <cell r="E328" t="str">
            <v>cây</v>
          </cell>
          <cell r="F328">
            <v>1098000</v>
          </cell>
        </row>
        <row r="329">
          <cell r="A329" t="str">
            <v>HO28</v>
          </cell>
          <cell r="B329" t="str">
            <v>HO2530</v>
          </cell>
          <cell r="C329" t="str">
            <v>Hồng  ĐK gốc 25cm ≤ Φ &lt;30 cm</v>
          </cell>
          <cell r="D329" t="str">
            <v xml:space="preserve">Hồng đường kính gốc 28 cm </v>
          </cell>
          <cell r="E329" t="str">
            <v>cây</v>
          </cell>
          <cell r="F329">
            <v>1098000</v>
          </cell>
        </row>
        <row r="330">
          <cell r="A330" t="str">
            <v>HO29</v>
          </cell>
          <cell r="B330" t="str">
            <v>HO2530</v>
          </cell>
          <cell r="C330" t="str">
            <v>Hồng  ĐK gốc 25cm ≤ Φ &lt;30 cm</v>
          </cell>
          <cell r="D330" t="str">
            <v xml:space="preserve">Hồng đường kính gốc 29 cm </v>
          </cell>
          <cell r="E330" t="str">
            <v>cây</v>
          </cell>
          <cell r="F330">
            <v>1098000</v>
          </cell>
        </row>
        <row r="331">
          <cell r="A331" t="str">
            <v>HO30</v>
          </cell>
          <cell r="B331" t="str">
            <v>HO3035</v>
          </cell>
          <cell r="C331" t="str">
            <v>Hồng  ĐK gốc 30 cm ≤ Φ &lt;35 cm</v>
          </cell>
          <cell r="D331" t="str">
            <v xml:space="preserve">Hồng đường kính gốc 30 cm </v>
          </cell>
          <cell r="E331" t="str">
            <v>cây</v>
          </cell>
          <cell r="F331">
            <v>1294000</v>
          </cell>
        </row>
        <row r="332">
          <cell r="A332" t="str">
            <v>HO31</v>
          </cell>
          <cell r="B332" t="str">
            <v>HO3035</v>
          </cell>
          <cell r="C332" t="str">
            <v>Hồng  ĐK gốc 30 cm ≤ Φ &lt;35 cm</v>
          </cell>
          <cell r="D332" t="str">
            <v xml:space="preserve">Hồng đường kính gốc 31 cm </v>
          </cell>
          <cell r="E332" t="str">
            <v>cây</v>
          </cell>
          <cell r="F332">
            <v>1294000</v>
          </cell>
        </row>
        <row r="333">
          <cell r="A333" t="str">
            <v>HO32</v>
          </cell>
          <cell r="B333" t="str">
            <v>HO3035</v>
          </cell>
          <cell r="C333" t="str">
            <v>Hồng  ĐK gốc 30 cm ≤ Φ &lt;35 cm</v>
          </cell>
          <cell r="D333" t="str">
            <v xml:space="preserve">Hồng đường kính gốc 32 cm </v>
          </cell>
          <cell r="E333" t="str">
            <v>cây</v>
          </cell>
          <cell r="F333">
            <v>1294000</v>
          </cell>
        </row>
        <row r="334">
          <cell r="A334" t="str">
            <v>HO33</v>
          </cell>
          <cell r="B334" t="str">
            <v>HO3035</v>
          </cell>
          <cell r="C334" t="str">
            <v>Hồng  ĐK gốc 30 cm ≤ Φ &lt;35 cm</v>
          </cell>
          <cell r="D334" t="str">
            <v xml:space="preserve">Hồng đường kính gốc 33 cm </v>
          </cell>
          <cell r="E334" t="str">
            <v>cây</v>
          </cell>
          <cell r="F334">
            <v>1294000</v>
          </cell>
        </row>
        <row r="335">
          <cell r="A335" t="str">
            <v>HO34</v>
          </cell>
          <cell r="B335" t="str">
            <v>HO3035</v>
          </cell>
          <cell r="C335" t="str">
            <v>Hồng  ĐK gốc 30 cm ≤ Φ &lt;35 cm</v>
          </cell>
          <cell r="D335" t="str">
            <v xml:space="preserve">Hồng đường kính gốc 34 cm </v>
          </cell>
          <cell r="E335" t="str">
            <v>cây</v>
          </cell>
          <cell r="F335">
            <v>1294000</v>
          </cell>
        </row>
        <row r="336">
          <cell r="A336" t="str">
            <v>HO35</v>
          </cell>
          <cell r="B336" t="str">
            <v>HO35</v>
          </cell>
          <cell r="C336" t="str">
            <v>Hồng  ĐK gốc  Φ &gt;35 cm</v>
          </cell>
          <cell r="D336" t="str">
            <v xml:space="preserve">Hồng đường kính gốc 35 cm </v>
          </cell>
          <cell r="E336" t="str">
            <v>cây</v>
          </cell>
          <cell r="F336">
            <v>1490000</v>
          </cell>
        </row>
        <row r="337">
          <cell r="A337" t="str">
            <v>HO36</v>
          </cell>
          <cell r="B337" t="str">
            <v>HO35</v>
          </cell>
          <cell r="C337" t="str">
            <v>Hồng  ĐK gốc  Φ &gt;35 cm</v>
          </cell>
          <cell r="D337" t="str">
            <v xml:space="preserve">Hồng đường kính gốc 36 cm </v>
          </cell>
          <cell r="E337" t="str">
            <v>cây</v>
          </cell>
          <cell r="F337">
            <v>1490000</v>
          </cell>
        </row>
        <row r="338">
          <cell r="A338" t="str">
            <v>HO37</v>
          </cell>
          <cell r="B338" t="str">
            <v>HO35</v>
          </cell>
          <cell r="C338" t="str">
            <v>Hồng  ĐK gốc  Φ &gt;35 cm</v>
          </cell>
          <cell r="D338" t="str">
            <v xml:space="preserve">Hồng đường kính gốc 37 cm </v>
          </cell>
          <cell r="E338" t="str">
            <v>cây</v>
          </cell>
          <cell r="F338">
            <v>1490000</v>
          </cell>
        </row>
        <row r="339">
          <cell r="A339" t="str">
            <v>HO38</v>
          </cell>
          <cell r="B339" t="str">
            <v>HO35</v>
          </cell>
          <cell r="C339" t="str">
            <v>Hồng  ĐK gốc  Φ &gt;35 cm</v>
          </cell>
          <cell r="D339" t="str">
            <v xml:space="preserve">Hồng đường kính gốc 38 cm </v>
          </cell>
          <cell r="E339" t="str">
            <v>cây</v>
          </cell>
          <cell r="F339">
            <v>1490000</v>
          </cell>
        </row>
        <row r="340">
          <cell r="A340" t="str">
            <v>HO39</v>
          </cell>
          <cell r="B340" t="str">
            <v>HO35</v>
          </cell>
          <cell r="C340" t="str">
            <v>Hồng  ĐK gốc  Φ &gt;35 cm</v>
          </cell>
          <cell r="D340" t="str">
            <v xml:space="preserve">Hồng đường kính gốc 39 cm </v>
          </cell>
          <cell r="E340" t="str">
            <v>cây</v>
          </cell>
          <cell r="F340">
            <v>1490000</v>
          </cell>
        </row>
        <row r="341">
          <cell r="A341" t="str">
            <v>HO40</v>
          </cell>
          <cell r="B341" t="str">
            <v>HO35</v>
          </cell>
          <cell r="C341" t="str">
            <v>Hồng  ĐK gốc  Φ &gt;35 cm</v>
          </cell>
          <cell r="D341" t="str">
            <v xml:space="preserve">Hồng đường kính gốc 40 cm </v>
          </cell>
          <cell r="E341" t="str">
            <v>cây</v>
          </cell>
          <cell r="F341">
            <v>1490000</v>
          </cell>
        </row>
        <row r="342">
          <cell r="A342" t="str">
            <v>HO41</v>
          </cell>
          <cell r="B342" t="str">
            <v>HO35</v>
          </cell>
          <cell r="C342" t="str">
            <v>Hồng  ĐK gốc  Φ &gt;35 cm</v>
          </cell>
          <cell r="D342" t="str">
            <v xml:space="preserve">Hồng đường kính gốc 41 cm </v>
          </cell>
          <cell r="E342" t="str">
            <v>cây</v>
          </cell>
          <cell r="F342">
            <v>1490000</v>
          </cell>
        </row>
        <row r="343">
          <cell r="A343" t="str">
            <v>HO42</v>
          </cell>
          <cell r="B343" t="str">
            <v>HO35</v>
          </cell>
          <cell r="C343" t="str">
            <v>Hồng  ĐK gốc  Φ &gt;35 cm</v>
          </cell>
          <cell r="D343" t="str">
            <v xml:space="preserve">Hồng đường kính gốc 42 cm </v>
          </cell>
          <cell r="E343" t="str">
            <v>cây</v>
          </cell>
          <cell r="F343">
            <v>1490000</v>
          </cell>
        </row>
        <row r="344">
          <cell r="A344" t="str">
            <v>HO43</v>
          </cell>
          <cell r="B344" t="str">
            <v>HO35</v>
          </cell>
          <cell r="C344" t="str">
            <v>Hồng  ĐK gốc  Φ &gt;35 cm</v>
          </cell>
          <cell r="D344" t="str">
            <v xml:space="preserve">Hồng đường kính gốc 43 cm </v>
          </cell>
          <cell r="E344" t="str">
            <v>cây</v>
          </cell>
          <cell r="F344">
            <v>1490000</v>
          </cell>
        </row>
        <row r="345">
          <cell r="A345" t="str">
            <v>HO44</v>
          </cell>
          <cell r="B345" t="str">
            <v>HO35</v>
          </cell>
          <cell r="C345" t="str">
            <v>Hồng  ĐK gốc  Φ &gt;35 cm</v>
          </cell>
          <cell r="D345" t="str">
            <v xml:space="preserve">Hồng đường kính gốc 44 cm </v>
          </cell>
          <cell r="E345" t="str">
            <v>cây</v>
          </cell>
          <cell r="F345">
            <v>1490000</v>
          </cell>
        </row>
        <row r="346">
          <cell r="A346" t="str">
            <v>HO45</v>
          </cell>
          <cell r="B346" t="str">
            <v>HO35</v>
          </cell>
          <cell r="C346" t="str">
            <v>Hồng  ĐK gốc  Φ &gt;35 cm</v>
          </cell>
          <cell r="D346" t="str">
            <v xml:space="preserve">Hồng đường kính gốc 45 cm </v>
          </cell>
          <cell r="E346" t="str">
            <v>cây</v>
          </cell>
          <cell r="F346">
            <v>1490000</v>
          </cell>
        </row>
        <row r="347">
          <cell r="C347" t="str">
            <v xml:space="preserve">Nhãn (Tính theo đường kính tán lá - F) </v>
          </cell>
          <cell r="E347" t="str">
            <v>cây</v>
          </cell>
        </row>
        <row r="348">
          <cell r="A348" t="str">
            <v>NHAM</v>
          </cell>
          <cell r="B348" t="str">
            <v>NHAM</v>
          </cell>
          <cell r="C348" t="str">
            <v>Nhãn mới trồng (3 tháng đến dưới 1 năm)</v>
          </cell>
          <cell r="D348" t="str">
            <v>Nhãn mới trồng nhỏ hơn 1 năm tuổi</v>
          </cell>
          <cell r="E348" t="str">
            <v>cây</v>
          </cell>
          <cell r="F348">
            <v>47000</v>
          </cell>
        </row>
        <row r="349">
          <cell r="A349" t="str">
            <v>NHAM1</v>
          </cell>
          <cell r="B349" t="str">
            <v>NHAM1</v>
          </cell>
          <cell r="C349" t="str">
            <v>Nhãn trồng từ 1đến 2 năm, 0,7m ≤ F &lt;1m(cây cách cây &gt;3m)</v>
          </cell>
          <cell r="D349" t="str">
            <v>Nhãn trồng từ 1 đến 2 năm tuổi</v>
          </cell>
          <cell r="E349" t="str">
            <v>cây</v>
          </cell>
          <cell r="F349">
            <v>74000</v>
          </cell>
        </row>
        <row r="350">
          <cell r="A350" t="str">
            <v>NHA1015</v>
          </cell>
          <cell r="B350" t="str">
            <v>NHA1</v>
          </cell>
          <cell r="C350" t="str">
            <v xml:space="preserve"> Nhãn ĐK tán 1m ≤ F &lt;1,5m (cây cách cây &gt;3m)</v>
          </cell>
          <cell r="D350" t="str">
            <v xml:space="preserve"> Nhãn ĐK tán 1m ≤ F &lt;1,5m (cây cách cây &gt;3m)</v>
          </cell>
          <cell r="E350" t="str">
            <v>cây</v>
          </cell>
          <cell r="F350">
            <v>191000</v>
          </cell>
        </row>
        <row r="351">
          <cell r="A351" t="str">
            <v>NHA1520</v>
          </cell>
          <cell r="B351" t="str">
            <v>NHA2</v>
          </cell>
          <cell r="C351" t="str">
            <v xml:space="preserve"> Nhãn ĐK tán 1,5m ≤ F &lt;2m (cây cách cây &gt;3m)</v>
          </cell>
          <cell r="D351" t="str">
            <v xml:space="preserve"> Nhãn ĐK tán 1,5m ≤ F &lt;2m (cây cách cây &gt;3m)</v>
          </cell>
          <cell r="E351" t="str">
            <v>cây</v>
          </cell>
          <cell r="F351">
            <v>308000</v>
          </cell>
        </row>
        <row r="352">
          <cell r="A352" t="str">
            <v>NHA23</v>
          </cell>
          <cell r="B352" t="str">
            <v>NHA3</v>
          </cell>
          <cell r="C352" t="str">
            <v>Nhãn ĐK tán 2m ≤ F &lt;3m (cây cách cây &gt;3m)</v>
          </cell>
          <cell r="D352" t="str">
            <v>Nhãn ĐK tán 2m ≤ F &lt;3m (cây cách cây &gt;3m)</v>
          </cell>
          <cell r="E352" t="str">
            <v>cây</v>
          </cell>
          <cell r="F352">
            <v>437000</v>
          </cell>
        </row>
        <row r="353">
          <cell r="A353" t="str">
            <v>NHA34</v>
          </cell>
          <cell r="B353" t="str">
            <v>NHA4</v>
          </cell>
          <cell r="C353" t="str">
            <v>Nhãn ĐK tán 3m ≤ F &lt;4m (cây cách cây &gt;3m)</v>
          </cell>
          <cell r="D353" t="str">
            <v>Nhãn ĐK tán 3m ≤ F &lt;4m (cây cách cây &gt;3m)</v>
          </cell>
          <cell r="E353" t="str">
            <v>cây</v>
          </cell>
          <cell r="F353">
            <v>758000</v>
          </cell>
        </row>
        <row r="354">
          <cell r="A354" t="str">
            <v>NHA45</v>
          </cell>
          <cell r="B354" t="str">
            <v>NHA5</v>
          </cell>
          <cell r="C354" t="str">
            <v>Nhãn ĐK tán 4m ≤ F &lt;5m (cây cách cây &gt;3m)</v>
          </cell>
          <cell r="D354" t="str">
            <v>Nhãn ĐK tán 4m ≤ F &lt;5m (cây cách cây &gt;3m)</v>
          </cell>
          <cell r="E354" t="str">
            <v>cây</v>
          </cell>
          <cell r="F354">
            <v>1364000</v>
          </cell>
        </row>
        <row r="355">
          <cell r="A355" t="str">
            <v>NHA56</v>
          </cell>
          <cell r="B355" t="str">
            <v>NHA6</v>
          </cell>
          <cell r="C355" t="str">
            <v>Nhãn ĐK tán 5m ≤ F &lt;6m (cây cách cây &gt;3m)</v>
          </cell>
          <cell r="D355" t="str">
            <v>Nhãn ĐK tán 5m ≤ F &lt;6m (cây cách cây &gt;3m)</v>
          </cell>
          <cell r="E355" t="str">
            <v>cây</v>
          </cell>
          <cell r="F355">
            <v>1790000</v>
          </cell>
        </row>
        <row r="356">
          <cell r="A356" t="str">
            <v>NHA67</v>
          </cell>
          <cell r="B356" t="str">
            <v>NHA7</v>
          </cell>
          <cell r="C356" t="str">
            <v>Nhãn ĐK tán 6m ≤ F &lt;7m (cây cách cây &gt;3m)</v>
          </cell>
          <cell r="D356" t="str">
            <v>Nhãn ĐK tán 6m ≤ F &lt;7m (cây cách cây &gt;3m)</v>
          </cell>
          <cell r="E356" t="str">
            <v>cây</v>
          </cell>
          <cell r="F356">
            <v>2216000</v>
          </cell>
        </row>
        <row r="357">
          <cell r="A357" t="str">
            <v>NHA78</v>
          </cell>
          <cell r="B357" t="str">
            <v>NHA8</v>
          </cell>
          <cell r="C357" t="str">
            <v>Nhãn ĐK tán 7m ≤ F &lt;8m (cây cách cây &gt;3m)</v>
          </cell>
          <cell r="D357" t="str">
            <v>Nhãn ĐK tán 7m ≤ F &lt;8m (cây cách cây &gt;3m)</v>
          </cell>
          <cell r="E357" t="str">
            <v>cây</v>
          </cell>
          <cell r="F357">
            <v>2642000</v>
          </cell>
        </row>
        <row r="358">
          <cell r="A358" t="str">
            <v>NHA89</v>
          </cell>
          <cell r="B358" t="str">
            <v>NHA9</v>
          </cell>
          <cell r="C358" t="str">
            <v>Nhãn ĐK tán 8m ≤ F &lt;9m (cây cách cây &gt;3m)</v>
          </cell>
          <cell r="D358" t="str">
            <v>Nhãn ĐK tán 8m ≤ F &lt;9m (cây cách cây &gt;3m)</v>
          </cell>
          <cell r="E358" t="str">
            <v>cây</v>
          </cell>
          <cell r="F358">
            <v>3068000</v>
          </cell>
        </row>
        <row r="359">
          <cell r="A359" t="str">
            <v>NHA910</v>
          </cell>
          <cell r="B359" t="str">
            <v>NHA10</v>
          </cell>
          <cell r="C359" t="str">
            <v>Nhãn ĐK tán 9m ≤ F &lt;10m (cây cách cây &gt;3m)</v>
          </cell>
          <cell r="D359" t="str">
            <v>Nhãn ĐK tán 9m ≤ F &lt;10m (cây cách cây &gt;3m)</v>
          </cell>
          <cell r="E359" t="str">
            <v>cây</v>
          </cell>
          <cell r="F359">
            <v>3494000</v>
          </cell>
        </row>
        <row r="360">
          <cell r="A360" t="str">
            <v>NHA1011</v>
          </cell>
          <cell r="B360" t="str">
            <v>NHA11</v>
          </cell>
          <cell r="C360" t="str">
            <v>Nhãn ĐK tán 10m ≤ F &lt;12m (cây cách cây &gt;3m)</v>
          </cell>
          <cell r="D360" t="str">
            <v>Nhãn ĐK tán 10m ≤ F &lt;12m (cây cách cây &gt;3m)</v>
          </cell>
          <cell r="E360" t="str">
            <v>cây</v>
          </cell>
          <cell r="F360">
            <v>3920000</v>
          </cell>
        </row>
        <row r="361">
          <cell r="A361" t="str">
            <v>NH12</v>
          </cell>
          <cell r="B361" t="str">
            <v>NHA12</v>
          </cell>
          <cell r="C361" t="str">
            <v>Nhãn ĐK F&gt;12m ( cây cách cây &gt; 3m)</v>
          </cell>
          <cell r="D361" t="str">
            <v>Nhãn ĐK F&gt;12m ( cây cách cây &gt; 3m)</v>
          </cell>
          <cell r="E361" t="str">
            <v>cây</v>
          </cell>
          <cell r="F361">
            <v>4346000</v>
          </cell>
        </row>
        <row r="362">
          <cell r="A362" t="str">
            <v>NHA1212</v>
          </cell>
          <cell r="B362" t="str">
            <v>NHA12</v>
          </cell>
          <cell r="C362" t="str">
            <v>Nhãn ĐK tán F&gt;12m (cây cách cây &gt;3m)</v>
          </cell>
          <cell r="D362" t="str">
            <v>Nhãn ĐK tán F&gt;12m (cây cách cây &gt;3m)</v>
          </cell>
          <cell r="E362" t="str">
            <v>cây</v>
          </cell>
          <cell r="F362">
            <v>4346000</v>
          </cell>
        </row>
        <row r="363">
          <cell r="C363" t="str">
            <v xml:space="preserve"> Mít, Sấu  Xoài, Muỗm, Quéo (theo ĐK gốc của cây, đo ĐK gốc cách mặt đất 30cm)</v>
          </cell>
          <cell r="E363" t="str">
            <v>cây</v>
          </cell>
        </row>
        <row r="364">
          <cell r="A364" t="str">
            <v>MITM</v>
          </cell>
          <cell r="B364" t="str">
            <v>MITM</v>
          </cell>
          <cell r="C364" t="str">
            <v xml:space="preserve"> Mít, mới trồng (3 tháng đến dưới 1 năm)</v>
          </cell>
          <cell r="D364" t="str">
            <v>Mít mới trồng dưới 1 năm tuổi</v>
          </cell>
          <cell r="E364" t="str">
            <v>cây</v>
          </cell>
          <cell r="F364">
            <v>32000</v>
          </cell>
        </row>
        <row r="365">
          <cell r="A365" t="str">
            <v>MITM1</v>
          </cell>
          <cell r="B365" t="str">
            <v>MITM1</v>
          </cell>
          <cell r="C365" t="str">
            <v xml:space="preserve"> Mít, Trồng từ 1đến 2 năm, 0,4m ≤ H &lt;1m</v>
          </cell>
          <cell r="D365" t="str">
            <v>Mít mới trồng từ 1 đến 2 năm tuổi</v>
          </cell>
          <cell r="E365" t="str">
            <v>cây</v>
          </cell>
          <cell r="F365">
            <v>54000</v>
          </cell>
        </row>
        <row r="366">
          <cell r="A366" t="str">
            <v>MITM2</v>
          </cell>
          <cell r="B366" t="str">
            <v>MITM2</v>
          </cell>
          <cell r="C366" t="str">
            <v xml:space="preserve"> Mít, Trồng từ 2 năm, chiều cao H ≥ 1m</v>
          </cell>
          <cell r="D366" t="str">
            <v>Mít mới trồng trên 2 năm tuổi</v>
          </cell>
          <cell r="E366" t="str">
            <v>cây</v>
          </cell>
          <cell r="F366">
            <v>76000</v>
          </cell>
        </row>
        <row r="367">
          <cell r="A367" t="str">
            <v>MIT1</v>
          </cell>
          <cell r="B367" t="str">
            <v>MIT1</v>
          </cell>
          <cell r="C367" t="str">
            <v xml:space="preserve"> Mít, ĐK gốc 1cm ≤ Φ &lt;1,5cm</v>
          </cell>
          <cell r="D367" t="str">
            <v xml:space="preserve">Mít đường kính gốc 1 cm </v>
          </cell>
          <cell r="E367" t="str">
            <v>cây</v>
          </cell>
          <cell r="F367">
            <v>138000</v>
          </cell>
        </row>
        <row r="368">
          <cell r="A368" t="str">
            <v>MIT2</v>
          </cell>
          <cell r="B368" t="str">
            <v>MIT2</v>
          </cell>
          <cell r="C368" t="str">
            <v xml:space="preserve"> Mít, ĐK gốc 1,5 cm ≤ Φ &lt;3cm</v>
          </cell>
          <cell r="D368" t="str">
            <v xml:space="preserve">Mít đường kính gốc 2 cm </v>
          </cell>
          <cell r="E368" t="str">
            <v>cây</v>
          </cell>
          <cell r="F368">
            <v>200000</v>
          </cell>
        </row>
        <row r="369">
          <cell r="A369" t="str">
            <v>MIT3</v>
          </cell>
          <cell r="B369" t="str">
            <v>M IT37</v>
          </cell>
          <cell r="C369" t="str">
            <v xml:space="preserve"> Mít, ĐK gốc 3cm ≤ Φ &lt;7cm</v>
          </cell>
          <cell r="D369" t="str">
            <v>Mít đường kính gốc 3 cm</v>
          </cell>
          <cell r="E369" t="str">
            <v>cây</v>
          </cell>
          <cell r="F369">
            <v>302000</v>
          </cell>
        </row>
        <row r="370">
          <cell r="A370" t="str">
            <v>MIT4</v>
          </cell>
          <cell r="B370" t="str">
            <v>M IT37</v>
          </cell>
          <cell r="C370" t="str">
            <v xml:space="preserve"> Mít, ĐK gốc 3cm ≤ Φ &lt;7cm</v>
          </cell>
          <cell r="D370" t="str">
            <v>Mít đường kính gốc 4 cm</v>
          </cell>
          <cell r="E370" t="str">
            <v>cây</v>
          </cell>
          <cell r="F370">
            <v>302000</v>
          </cell>
        </row>
        <row r="371">
          <cell r="A371" t="str">
            <v>MIT5</v>
          </cell>
          <cell r="B371" t="str">
            <v>M IT37</v>
          </cell>
          <cell r="C371" t="str">
            <v xml:space="preserve"> Mít, ĐK gốc 3cm ≤ Φ &lt;7cm</v>
          </cell>
          <cell r="D371" t="str">
            <v>Mít đường kính gốc 5 cm</v>
          </cell>
          <cell r="E371" t="str">
            <v>cây</v>
          </cell>
          <cell r="F371">
            <v>302000</v>
          </cell>
        </row>
        <row r="372">
          <cell r="A372" t="str">
            <v>MIT6</v>
          </cell>
          <cell r="B372" t="str">
            <v>M IT37</v>
          </cell>
          <cell r="C372" t="str">
            <v xml:space="preserve"> Mít, ĐK gốc 3cm ≤ Φ &lt;7cm</v>
          </cell>
          <cell r="D372" t="str">
            <v>Mít đường kính gốc 6 cm</v>
          </cell>
          <cell r="E372" t="str">
            <v>cây</v>
          </cell>
          <cell r="F372">
            <v>302000</v>
          </cell>
        </row>
        <row r="373">
          <cell r="A373" t="str">
            <v>MIT7</v>
          </cell>
          <cell r="B373" t="str">
            <v>M IT37</v>
          </cell>
          <cell r="C373" t="str">
            <v xml:space="preserve"> Mít, ĐK gốc 3cm ≤ Φ &lt;7cm</v>
          </cell>
          <cell r="D373" t="str">
            <v>Mít đường kính gốc 7 cm</v>
          </cell>
          <cell r="E373" t="str">
            <v>cây</v>
          </cell>
          <cell r="F373">
            <v>302000</v>
          </cell>
        </row>
        <row r="374">
          <cell r="A374" t="str">
            <v>MIT8</v>
          </cell>
          <cell r="B374" t="str">
            <v>M IT37</v>
          </cell>
          <cell r="C374" t="str">
            <v xml:space="preserve"> Mít, ĐK gốc 3cm ≤ Φ &lt;7cm</v>
          </cell>
          <cell r="D374" t="str">
            <v>Mít đường kính gốc 8 cm</v>
          </cell>
          <cell r="E374" t="str">
            <v>cây</v>
          </cell>
          <cell r="F374">
            <v>302000</v>
          </cell>
        </row>
        <row r="375">
          <cell r="A375" t="str">
            <v>MIT9</v>
          </cell>
          <cell r="B375" t="str">
            <v>MIT912</v>
          </cell>
          <cell r="C375" t="str">
            <v xml:space="preserve"> Mít, ĐK gốc 9cm ≤ Φ &lt;12cm</v>
          </cell>
          <cell r="D375" t="str">
            <v>Mít đường kính gốc 9 cm</v>
          </cell>
          <cell r="E375" t="str">
            <v>cây</v>
          </cell>
          <cell r="F375">
            <v>404000</v>
          </cell>
        </row>
        <row r="376">
          <cell r="A376" t="str">
            <v>MIT10</v>
          </cell>
          <cell r="B376" t="str">
            <v>MIT912</v>
          </cell>
          <cell r="C376" t="str">
            <v xml:space="preserve"> Mít, ĐK gốc 9cm ≤ Φ &lt;12cm</v>
          </cell>
          <cell r="D376" t="str">
            <v>Mít đường kính gốc 10 cm</v>
          </cell>
          <cell r="E376" t="str">
            <v>cây</v>
          </cell>
          <cell r="F376">
            <v>404000</v>
          </cell>
        </row>
        <row r="377">
          <cell r="A377" t="str">
            <v>MIT11</v>
          </cell>
          <cell r="B377" t="str">
            <v>MIT912</v>
          </cell>
          <cell r="C377" t="str">
            <v xml:space="preserve"> Mít, ĐK gốc 9cm ≤ Φ &lt;12cm</v>
          </cell>
          <cell r="D377" t="str">
            <v>Mít đường kính gốc 11cm</v>
          </cell>
          <cell r="E377" t="str">
            <v>cây</v>
          </cell>
          <cell r="F377">
            <v>404000</v>
          </cell>
        </row>
        <row r="378">
          <cell r="A378" t="str">
            <v>MIT12</v>
          </cell>
          <cell r="B378" t="str">
            <v>MIT1215</v>
          </cell>
          <cell r="C378" t="str">
            <v xml:space="preserve"> Mít, ĐK gốc 12cm ≤ Φ &lt;15cm</v>
          </cell>
          <cell r="D378" t="str">
            <v>Mít đường kính gốc 12 cm</v>
          </cell>
          <cell r="E378" t="str">
            <v>cây</v>
          </cell>
          <cell r="F378">
            <v>506000</v>
          </cell>
        </row>
        <row r="379">
          <cell r="A379" t="str">
            <v>MIT13</v>
          </cell>
          <cell r="B379" t="str">
            <v>MIT1215</v>
          </cell>
          <cell r="C379" t="str">
            <v xml:space="preserve"> Mít, ĐK gốc 12cm ≤ Φ &lt;15cm</v>
          </cell>
          <cell r="D379" t="str">
            <v>Mít đường kính gốc 13 cm</v>
          </cell>
          <cell r="E379" t="str">
            <v>cây</v>
          </cell>
          <cell r="F379">
            <v>506000</v>
          </cell>
        </row>
        <row r="380">
          <cell r="A380" t="str">
            <v>MIT14</v>
          </cell>
          <cell r="B380" t="str">
            <v>MIT1215</v>
          </cell>
          <cell r="C380" t="str">
            <v xml:space="preserve"> Mít, ĐK gốc 12cm ≤ Φ &lt;15cm</v>
          </cell>
          <cell r="D380" t="str">
            <v>Mít đường kính gốc 14 cm</v>
          </cell>
          <cell r="E380" t="str">
            <v>cây</v>
          </cell>
          <cell r="F380">
            <v>506000</v>
          </cell>
        </row>
        <row r="381">
          <cell r="A381" t="str">
            <v>MIT15</v>
          </cell>
          <cell r="B381" t="str">
            <v>MIT1519</v>
          </cell>
          <cell r="C381" t="str">
            <v xml:space="preserve"> Mít, ĐK gốc 15cm ≤ Φ &lt;19cm</v>
          </cell>
          <cell r="D381" t="str">
            <v>Mít đường kính gốc 15 cm</v>
          </cell>
          <cell r="E381" t="str">
            <v>cây</v>
          </cell>
          <cell r="F381">
            <v>608000</v>
          </cell>
        </row>
        <row r="382">
          <cell r="A382" t="str">
            <v>MIT16</v>
          </cell>
          <cell r="B382" t="str">
            <v>MIT1519</v>
          </cell>
          <cell r="C382" t="str">
            <v xml:space="preserve"> Mít, ĐK gốc 15cm ≤ Φ &lt;19cm</v>
          </cell>
          <cell r="D382" t="str">
            <v>Mít đường kính gốc 16 cm</v>
          </cell>
          <cell r="E382" t="str">
            <v>cây</v>
          </cell>
          <cell r="F382">
            <v>608000</v>
          </cell>
        </row>
        <row r="383">
          <cell r="A383" t="str">
            <v>MIT17</v>
          </cell>
          <cell r="B383" t="str">
            <v>MIT1519</v>
          </cell>
          <cell r="C383" t="str">
            <v xml:space="preserve"> Mít, ĐK gốc 15cm ≤ Φ &lt;19cm</v>
          </cell>
          <cell r="D383" t="str">
            <v>Mít đường kính gốc 17 cm</v>
          </cell>
          <cell r="E383" t="str">
            <v>cây</v>
          </cell>
          <cell r="F383">
            <v>608000</v>
          </cell>
        </row>
        <row r="384">
          <cell r="A384" t="str">
            <v>MIT18</v>
          </cell>
          <cell r="B384" t="str">
            <v>MIT1519</v>
          </cell>
          <cell r="C384" t="str">
            <v xml:space="preserve"> Mít, ĐK gốc 15cm ≤ Φ &lt;19cm</v>
          </cell>
          <cell r="D384" t="str">
            <v>Mít đường kính gốc 18 cm</v>
          </cell>
          <cell r="E384" t="str">
            <v>cây</v>
          </cell>
          <cell r="F384">
            <v>608000</v>
          </cell>
        </row>
        <row r="385">
          <cell r="A385" t="str">
            <v>MIT19</v>
          </cell>
          <cell r="B385" t="str">
            <v>MIT1925</v>
          </cell>
          <cell r="C385" t="str">
            <v xml:space="preserve"> Mít, ĐK gốc 19cm  ≤ Φ &lt;25cm</v>
          </cell>
          <cell r="D385" t="str">
            <v>Mít đường kính gốc 19 cm</v>
          </cell>
          <cell r="E385" t="str">
            <v>cây</v>
          </cell>
          <cell r="F385">
            <v>710000</v>
          </cell>
        </row>
        <row r="386">
          <cell r="A386" t="str">
            <v>MIT20</v>
          </cell>
          <cell r="B386" t="str">
            <v>MIT1925</v>
          </cell>
          <cell r="C386" t="str">
            <v xml:space="preserve"> Mít, ĐK gốc 19cm  ≤ Φ &lt;25cm</v>
          </cell>
          <cell r="D386" t="str">
            <v>Mít đường kính gốc 20 cm</v>
          </cell>
          <cell r="E386" t="str">
            <v>cây</v>
          </cell>
          <cell r="F386">
            <v>710000</v>
          </cell>
        </row>
        <row r="387">
          <cell r="A387" t="str">
            <v>MIT21</v>
          </cell>
          <cell r="B387" t="str">
            <v>MIT1925</v>
          </cell>
          <cell r="C387" t="str">
            <v xml:space="preserve"> Mít, ĐK gốc 19cm  ≤ Φ &lt;25cm</v>
          </cell>
          <cell r="D387" t="str">
            <v>Mít đường kính gốc 21 cm</v>
          </cell>
          <cell r="E387" t="str">
            <v>cây</v>
          </cell>
          <cell r="F387">
            <v>710000</v>
          </cell>
        </row>
        <row r="388">
          <cell r="A388" t="str">
            <v>MIT22</v>
          </cell>
          <cell r="B388" t="str">
            <v>MIT1925</v>
          </cell>
          <cell r="C388" t="str">
            <v xml:space="preserve"> Mít, ĐK gốc 19cm  ≤ Φ &lt;25cm</v>
          </cell>
          <cell r="D388" t="str">
            <v>Mít đường kính gốc 22 cm</v>
          </cell>
          <cell r="E388" t="str">
            <v>cây</v>
          </cell>
          <cell r="F388">
            <v>710000</v>
          </cell>
        </row>
        <row r="389">
          <cell r="A389" t="str">
            <v>MIT23</v>
          </cell>
          <cell r="B389" t="str">
            <v>MIT1925</v>
          </cell>
          <cell r="C389" t="str">
            <v xml:space="preserve"> Mít, ĐK gốc 19cm  ≤ Φ &lt;25cm</v>
          </cell>
          <cell r="D389" t="str">
            <v>Mít đường kính gốc 23 cm</v>
          </cell>
          <cell r="E389" t="str">
            <v>cây</v>
          </cell>
          <cell r="F389">
            <v>710000</v>
          </cell>
        </row>
        <row r="390">
          <cell r="A390" t="str">
            <v>MIT24</v>
          </cell>
          <cell r="B390" t="str">
            <v>MIT1925</v>
          </cell>
          <cell r="C390" t="str">
            <v xml:space="preserve"> Mít, ĐK gốc 19cm  ≤ Φ &lt;25cm</v>
          </cell>
          <cell r="D390" t="str">
            <v>Mít đường kính gốc 24 cm</v>
          </cell>
          <cell r="E390" t="str">
            <v>cây</v>
          </cell>
          <cell r="F390">
            <v>710000</v>
          </cell>
        </row>
        <row r="391">
          <cell r="A391" t="str">
            <v>MIT25</v>
          </cell>
          <cell r="B391" t="str">
            <v>MIT2529</v>
          </cell>
          <cell r="C391" t="str">
            <v xml:space="preserve"> Mít, ĐK gốc 25cm ≤ Φ &lt;29cm</v>
          </cell>
          <cell r="D391" t="str">
            <v>Mít đường kính gốc 25 cm</v>
          </cell>
          <cell r="E391" t="str">
            <v>cây</v>
          </cell>
          <cell r="F391">
            <v>812000</v>
          </cell>
        </row>
        <row r="392">
          <cell r="A392" t="str">
            <v>MIT26</v>
          </cell>
          <cell r="B392" t="str">
            <v>MIT2529</v>
          </cell>
          <cell r="C392" t="str">
            <v xml:space="preserve"> Mít, ĐK gốc 25cm ≤ Φ &lt;29cm</v>
          </cell>
          <cell r="D392" t="str">
            <v>Mít đường kính gốc 26 cm</v>
          </cell>
          <cell r="E392" t="str">
            <v>cây</v>
          </cell>
          <cell r="F392">
            <v>812000</v>
          </cell>
        </row>
        <row r="393">
          <cell r="A393" t="str">
            <v>MIT27</v>
          </cell>
          <cell r="B393" t="str">
            <v>MIT2529</v>
          </cell>
          <cell r="C393" t="str">
            <v xml:space="preserve"> Mít, ĐK gốc 25cm ≤ Φ &lt;29cm</v>
          </cell>
          <cell r="D393" t="str">
            <v>Mít đường kính gốc 27 cm</v>
          </cell>
          <cell r="E393" t="str">
            <v>cây</v>
          </cell>
          <cell r="F393">
            <v>812000</v>
          </cell>
        </row>
        <row r="394">
          <cell r="A394" t="str">
            <v>MIT28</v>
          </cell>
          <cell r="B394" t="str">
            <v>MIT2529</v>
          </cell>
          <cell r="C394" t="str">
            <v xml:space="preserve"> Mít, ĐK gốc 25cm ≤ Φ &lt;29cm</v>
          </cell>
          <cell r="D394" t="str">
            <v>Mít đường kính gốc 28 cm</v>
          </cell>
          <cell r="E394" t="str">
            <v>cây</v>
          </cell>
          <cell r="F394">
            <v>812000</v>
          </cell>
        </row>
        <row r="395">
          <cell r="A395" t="str">
            <v>MIT29</v>
          </cell>
          <cell r="B395" t="str">
            <v>MIT2932</v>
          </cell>
          <cell r="C395" t="str">
            <v xml:space="preserve"> Mít, ĐK gốc 29cm ≤ Φ &lt;32cm</v>
          </cell>
          <cell r="D395" t="str">
            <v>Mít đường kính gốc 29 cm</v>
          </cell>
          <cell r="E395" t="str">
            <v>cây</v>
          </cell>
          <cell r="F395">
            <v>914000</v>
          </cell>
        </row>
        <row r="396">
          <cell r="A396" t="str">
            <v>MIT30</v>
          </cell>
          <cell r="B396" t="str">
            <v>MIT2932</v>
          </cell>
          <cell r="C396" t="str">
            <v xml:space="preserve"> Mít, ĐK gốc 29cm ≤ Φ &lt;32cm</v>
          </cell>
          <cell r="D396" t="str">
            <v>Mít đường kính gốc 30 cm</v>
          </cell>
          <cell r="E396" t="str">
            <v>cây</v>
          </cell>
          <cell r="F396">
            <v>914000</v>
          </cell>
        </row>
        <row r="397">
          <cell r="A397" t="str">
            <v>MIT31</v>
          </cell>
          <cell r="B397" t="str">
            <v>MIT2932</v>
          </cell>
          <cell r="C397" t="str">
            <v xml:space="preserve"> Mít, ĐK gốc 29cm ≤ Φ &lt;32cm</v>
          </cell>
          <cell r="D397" t="str">
            <v>Mít đường kính gốc 31 cm</v>
          </cell>
          <cell r="E397" t="str">
            <v>cây</v>
          </cell>
          <cell r="F397">
            <v>914000</v>
          </cell>
        </row>
        <row r="398">
          <cell r="A398" t="str">
            <v>MIT32</v>
          </cell>
          <cell r="B398" t="str">
            <v>MIT3239</v>
          </cell>
          <cell r="C398" t="str">
            <v xml:space="preserve"> Mít, ĐK gốc 32 cm ≤ Φ &lt;39cm</v>
          </cell>
          <cell r="D398" t="str">
            <v>Mít đường kính gốc 32 cm</v>
          </cell>
          <cell r="E398" t="str">
            <v>cây</v>
          </cell>
          <cell r="F398">
            <v>1016000</v>
          </cell>
        </row>
        <row r="399">
          <cell r="A399" t="str">
            <v>MIT33</v>
          </cell>
          <cell r="B399" t="str">
            <v>MIT3239</v>
          </cell>
          <cell r="C399" t="str">
            <v xml:space="preserve"> Mít, ĐK gốc 32 cm ≤ Φ &lt;39cm</v>
          </cell>
          <cell r="D399" t="str">
            <v>Mít đường kính gốc 33 cm</v>
          </cell>
          <cell r="E399" t="str">
            <v>cây</v>
          </cell>
          <cell r="F399">
            <v>1016000</v>
          </cell>
        </row>
        <row r="400">
          <cell r="A400" t="str">
            <v>MIT34</v>
          </cell>
          <cell r="B400" t="str">
            <v>MIT3239</v>
          </cell>
          <cell r="C400" t="str">
            <v xml:space="preserve"> Mít, ĐK gốc 32 cm ≤ Φ &lt;39cm</v>
          </cell>
          <cell r="D400" t="str">
            <v>Mít đường kính gốc 34 cm</v>
          </cell>
          <cell r="E400" t="str">
            <v>cây</v>
          </cell>
          <cell r="F400">
            <v>1016000</v>
          </cell>
        </row>
        <row r="401">
          <cell r="A401" t="str">
            <v>MIT35</v>
          </cell>
          <cell r="B401" t="str">
            <v>MIT3239</v>
          </cell>
          <cell r="C401" t="str">
            <v xml:space="preserve"> Mít, ĐK gốc 32 cm ≤ Φ &lt;39cm</v>
          </cell>
          <cell r="D401" t="str">
            <v>Mít đường kính gốc 35 cm</v>
          </cell>
          <cell r="E401" t="str">
            <v>cây</v>
          </cell>
          <cell r="F401">
            <v>1016000</v>
          </cell>
        </row>
        <row r="402">
          <cell r="A402" t="str">
            <v>MIT36</v>
          </cell>
          <cell r="B402" t="str">
            <v>MIT3239</v>
          </cell>
          <cell r="C402" t="str">
            <v xml:space="preserve"> Mít, ĐK gốc 32 cm ≤ Φ &lt;39cm</v>
          </cell>
          <cell r="D402" t="str">
            <v>Mít đường kính gốc 36 cm</v>
          </cell>
          <cell r="E402" t="str">
            <v>cây</v>
          </cell>
          <cell r="F402">
            <v>1016000</v>
          </cell>
        </row>
        <row r="403">
          <cell r="A403" t="str">
            <v>MIT37</v>
          </cell>
          <cell r="B403" t="str">
            <v>MIT3239</v>
          </cell>
          <cell r="C403" t="str">
            <v xml:space="preserve"> Mít, ĐK gốc 32 cm ≤ Φ &lt;39cm</v>
          </cell>
          <cell r="D403" t="str">
            <v>Mít đường kính gốc 37 cm</v>
          </cell>
          <cell r="E403" t="str">
            <v>cây</v>
          </cell>
          <cell r="F403">
            <v>1016000</v>
          </cell>
        </row>
        <row r="404">
          <cell r="A404" t="str">
            <v>MIT38</v>
          </cell>
          <cell r="B404" t="str">
            <v>MIT3239</v>
          </cell>
          <cell r="C404" t="str">
            <v xml:space="preserve"> Mít, ĐK gốc 32 cm ≤ Φ &lt;39cm</v>
          </cell>
          <cell r="D404" t="str">
            <v>Mít đường kính gốc 38 cm</v>
          </cell>
          <cell r="E404" t="str">
            <v>cây</v>
          </cell>
          <cell r="F404">
            <v>1016000</v>
          </cell>
        </row>
        <row r="405">
          <cell r="A405" t="str">
            <v>MIT40</v>
          </cell>
          <cell r="B405" t="str">
            <v>MIT4040</v>
          </cell>
          <cell r="C405" t="str">
            <v xml:space="preserve"> Mít, ĐK gốc trên 40 cm</v>
          </cell>
          <cell r="D405" t="str">
            <v>Mít đường kính gốc 40 cm</v>
          </cell>
          <cell r="E405" t="str">
            <v>cây</v>
          </cell>
          <cell r="F405">
            <v>1118000</v>
          </cell>
        </row>
        <row r="406">
          <cell r="A406" t="str">
            <v>MIT41</v>
          </cell>
          <cell r="B406" t="str">
            <v>MIT4040</v>
          </cell>
          <cell r="C406" t="str">
            <v xml:space="preserve"> Mít, ĐK gốc trên 40 cm</v>
          </cell>
          <cell r="D406" t="str">
            <v>Mít đường kính gốc 41 cm</v>
          </cell>
          <cell r="E406" t="str">
            <v>cây</v>
          </cell>
          <cell r="F406">
            <v>1118000</v>
          </cell>
        </row>
        <row r="407">
          <cell r="A407" t="str">
            <v>MIT42</v>
          </cell>
          <cell r="B407" t="str">
            <v>MIT4040</v>
          </cell>
          <cell r="C407" t="str">
            <v xml:space="preserve"> Mít, ĐK gốc trên 40 cm</v>
          </cell>
          <cell r="D407" t="str">
            <v>Mít đường kính gốc 42 cm</v>
          </cell>
          <cell r="E407" t="str">
            <v>cây</v>
          </cell>
          <cell r="F407">
            <v>1118000</v>
          </cell>
        </row>
        <row r="408">
          <cell r="A408" t="str">
            <v>MIT43</v>
          </cell>
          <cell r="B408" t="str">
            <v>MIT4040</v>
          </cell>
          <cell r="C408" t="str">
            <v xml:space="preserve"> Mít, ĐK gốc trên 40 cm</v>
          </cell>
          <cell r="D408" t="str">
            <v>Mít đường kính gốc 43 cm</v>
          </cell>
          <cell r="E408" t="str">
            <v>cây</v>
          </cell>
          <cell r="F408">
            <v>1118000</v>
          </cell>
        </row>
        <row r="409">
          <cell r="A409" t="str">
            <v>MIT44</v>
          </cell>
          <cell r="B409" t="str">
            <v>MIT4040</v>
          </cell>
          <cell r="C409" t="str">
            <v xml:space="preserve"> Mít, ĐK gốc trên 40 cm</v>
          </cell>
          <cell r="D409" t="str">
            <v>Mít đường kính gốc 44 cm</v>
          </cell>
          <cell r="E409" t="str">
            <v>cây</v>
          </cell>
          <cell r="F409">
            <v>1118000</v>
          </cell>
        </row>
        <row r="410">
          <cell r="A410" t="str">
            <v>MIT45</v>
          </cell>
          <cell r="B410" t="str">
            <v>MIT4040</v>
          </cell>
          <cell r="C410" t="str">
            <v xml:space="preserve"> Mít, ĐK gốc trên 40 cm</v>
          </cell>
          <cell r="D410" t="str">
            <v>Mít đường kính gốc 45 cm</v>
          </cell>
          <cell r="E410" t="str">
            <v>cây</v>
          </cell>
          <cell r="F410">
            <v>1118000</v>
          </cell>
        </row>
        <row r="411">
          <cell r="A411" t="str">
            <v>MIT46</v>
          </cell>
          <cell r="B411" t="str">
            <v>MIT4040</v>
          </cell>
          <cell r="C411" t="str">
            <v xml:space="preserve"> Mít, ĐK gốc trên 40 cm</v>
          </cell>
          <cell r="D411" t="str">
            <v>Mít đường kính gốc 46 cm</v>
          </cell>
          <cell r="E411" t="str">
            <v>cây</v>
          </cell>
          <cell r="F411">
            <v>1118000</v>
          </cell>
        </row>
        <row r="412">
          <cell r="A412" t="str">
            <v>MIT47</v>
          </cell>
          <cell r="B412" t="str">
            <v>MIT4040</v>
          </cell>
          <cell r="C412" t="str">
            <v xml:space="preserve"> Mít, ĐK gốc trên 40 cm</v>
          </cell>
          <cell r="D412" t="str">
            <v>Mít đường kính gốc 47 cm</v>
          </cell>
          <cell r="E412" t="str">
            <v>cây</v>
          </cell>
          <cell r="F412">
            <v>1118000</v>
          </cell>
        </row>
        <row r="413">
          <cell r="A413" t="str">
            <v>MIT48</v>
          </cell>
          <cell r="B413" t="str">
            <v>MIT4040</v>
          </cell>
          <cell r="C413" t="str">
            <v xml:space="preserve"> Mít, ĐK gốc trên 40 cm</v>
          </cell>
          <cell r="D413" t="str">
            <v>Mít đường kính gốc 48 cm</v>
          </cell>
          <cell r="E413" t="str">
            <v>cây</v>
          </cell>
          <cell r="F413">
            <v>1118000</v>
          </cell>
        </row>
        <row r="414">
          <cell r="A414" t="str">
            <v>MIT49</v>
          </cell>
          <cell r="B414" t="str">
            <v>MIT4040</v>
          </cell>
          <cell r="C414" t="str">
            <v xml:space="preserve"> Mít, ĐK gốc trên 40 cm</v>
          </cell>
          <cell r="D414" t="str">
            <v>Mít đường kính gốc 49 cm</v>
          </cell>
          <cell r="E414" t="str">
            <v>cây</v>
          </cell>
          <cell r="F414">
            <v>1118000</v>
          </cell>
        </row>
        <row r="415">
          <cell r="A415" t="str">
            <v>MIT50</v>
          </cell>
          <cell r="B415" t="str">
            <v>MIT4040</v>
          </cell>
          <cell r="C415" t="str">
            <v xml:space="preserve"> Mít, ĐK gốc trên 40 cm</v>
          </cell>
          <cell r="D415" t="str">
            <v>Mít đường kính gốc 50 cm</v>
          </cell>
          <cell r="E415" t="str">
            <v>cây</v>
          </cell>
          <cell r="F415">
            <v>1118000</v>
          </cell>
        </row>
        <row r="416">
          <cell r="A416" t="str">
            <v>SAUM</v>
          </cell>
          <cell r="B416" t="str">
            <v>SAUM</v>
          </cell>
          <cell r="C416" t="str">
            <v>Sấu, mới trồng (3 tháng đến dưới 1 năm)</v>
          </cell>
          <cell r="D416" t="str">
            <v>Sấu mới trồng dưới 1 năm tuổi</v>
          </cell>
          <cell r="E416" t="str">
            <v>cây</v>
          </cell>
          <cell r="F416">
            <v>32000</v>
          </cell>
        </row>
        <row r="417">
          <cell r="A417" t="str">
            <v>SAUM1</v>
          </cell>
          <cell r="B417" t="str">
            <v>SAUM1</v>
          </cell>
          <cell r="C417" t="str">
            <v xml:space="preserve"> Sấu,Trồng từ 1đến 2 năm, 0,4m ≤ H &lt;1m</v>
          </cell>
          <cell r="D417" t="str">
            <v xml:space="preserve"> Sấu, mới trồng từ 1 đến 2 năm tuổi</v>
          </cell>
          <cell r="E417" t="str">
            <v>cây</v>
          </cell>
          <cell r="F417">
            <v>54000</v>
          </cell>
        </row>
        <row r="418">
          <cell r="A418" t="str">
            <v>SAUM2</v>
          </cell>
          <cell r="B418" t="str">
            <v>SAUM2</v>
          </cell>
          <cell r="C418" t="str">
            <v xml:space="preserve"> Sấu, Trồng từ 2 năm, chiều cao H ≥ 1m</v>
          </cell>
          <cell r="D418" t="str">
            <v xml:space="preserve"> Sấu, mới trồng trên 2 năm tuổi</v>
          </cell>
          <cell r="E418" t="str">
            <v>cây</v>
          </cell>
          <cell r="F418">
            <v>76000</v>
          </cell>
        </row>
        <row r="419">
          <cell r="A419" t="str">
            <v>SAU1</v>
          </cell>
          <cell r="B419" t="str">
            <v>SAU1</v>
          </cell>
          <cell r="C419" t="str">
            <v>Sấu, ĐK gốc 1cm ≤ Φ &lt;1,5cm</v>
          </cell>
          <cell r="D419" t="str">
            <v xml:space="preserve">Sấu, đường kính gốc 1 cm </v>
          </cell>
          <cell r="E419" t="str">
            <v>cây</v>
          </cell>
          <cell r="F419">
            <v>138000</v>
          </cell>
        </row>
        <row r="420">
          <cell r="A420" t="str">
            <v>SAU2</v>
          </cell>
          <cell r="B420" t="str">
            <v>SAU2</v>
          </cell>
          <cell r="C420" t="str">
            <v>Sấu, ĐK gốc 1,5 cm ≤ Φ &lt;3cm</v>
          </cell>
          <cell r="D420" t="str">
            <v xml:space="preserve">Sấu, đường kính gốc 2 cm </v>
          </cell>
          <cell r="E420" t="str">
            <v>cây</v>
          </cell>
          <cell r="F420">
            <v>138000</v>
          </cell>
        </row>
        <row r="421">
          <cell r="A421" t="str">
            <v>SAU3</v>
          </cell>
          <cell r="B421" t="str">
            <v>SAU37</v>
          </cell>
          <cell r="C421" t="str">
            <v>Sấu, ĐK gốc 3cm ≤ Φ &lt;7cm</v>
          </cell>
          <cell r="D421" t="str">
            <v>Sấu, đường kính gốc 3 cm</v>
          </cell>
          <cell r="E421" t="str">
            <v>cây</v>
          </cell>
          <cell r="F421">
            <v>200000</v>
          </cell>
        </row>
        <row r="422">
          <cell r="A422" t="str">
            <v>SAU4</v>
          </cell>
          <cell r="B422" t="str">
            <v>SAU37</v>
          </cell>
          <cell r="C422" t="str">
            <v>Sấu, ĐK gốc 3cm ≤ Φ &lt;7cm</v>
          </cell>
          <cell r="D422" t="str">
            <v>Sấu, đường kính gốc 4 cm</v>
          </cell>
          <cell r="E422" t="str">
            <v>cây</v>
          </cell>
          <cell r="F422">
            <v>302000</v>
          </cell>
        </row>
        <row r="423">
          <cell r="A423" t="str">
            <v>SAU5</v>
          </cell>
          <cell r="B423" t="str">
            <v>SAU37</v>
          </cell>
          <cell r="C423" t="str">
            <v>Sấu, ĐK gốc 3cm ≤ Φ &lt;7cm</v>
          </cell>
          <cell r="D423" t="str">
            <v>Sấu, đường kính gốc 5 cm</v>
          </cell>
          <cell r="E423" t="str">
            <v>cây</v>
          </cell>
          <cell r="F423">
            <v>302000</v>
          </cell>
        </row>
        <row r="424">
          <cell r="A424" t="str">
            <v>SAU6</v>
          </cell>
          <cell r="B424" t="str">
            <v>SAU37</v>
          </cell>
          <cell r="C424" t="str">
            <v>Sấu, ĐK gốc 3cm ≤ Φ &lt;7cm</v>
          </cell>
          <cell r="D424" t="str">
            <v>Sấu, đường kính gốc 6 cm</v>
          </cell>
          <cell r="E424" t="str">
            <v>cây</v>
          </cell>
          <cell r="F424">
            <v>302000</v>
          </cell>
        </row>
        <row r="425">
          <cell r="A425" t="str">
            <v>SAU9</v>
          </cell>
          <cell r="B425" t="str">
            <v>SAU912</v>
          </cell>
          <cell r="C425" t="str">
            <v>Sấu, ĐK gốc 9cm ≤ Φ &lt;12cm</v>
          </cell>
          <cell r="D425" t="str">
            <v>Sấu, đường kính gốc 9 cm</v>
          </cell>
          <cell r="E425" t="str">
            <v>cây</v>
          </cell>
          <cell r="F425">
            <v>404000</v>
          </cell>
        </row>
        <row r="426">
          <cell r="A426" t="str">
            <v>SAU10</v>
          </cell>
          <cell r="B426" t="str">
            <v>SAU912</v>
          </cell>
          <cell r="C426" t="str">
            <v>Sấu, ĐK gốc 9cm ≤ Φ &lt;12cm</v>
          </cell>
          <cell r="D426" t="str">
            <v>Sấu, đường kính gốc 10 cm</v>
          </cell>
          <cell r="E426" t="str">
            <v>cây</v>
          </cell>
          <cell r="F426">
            <v>404000</v>
          </cell>
        </row>
        <row r="427">
          <cell r="A427" t="str">
            <v>SAU11</v>
          </cell>
          <cell r="B427" t="str">
            <v>SAU912</v>
          </cell>
          <cell r="C427" t="str">
            <v>Sấu, ĐK gốc 9cm ≤ Φ &lt;12cm</v>
          </cell>
          <cell r="D427" t="str">
            <v>Sấu, đường kính gốc 11cm</v>
          </cell>
          <cell r="E427" t="str">
            <v>cây</v>
          </cell>
          <cell r="F427">
            <v>404000</v>
          </cell>
        </row>
        <row r="428">
          <cell r="A428" t="str">
            <v>SAU12</v>
          </cell>
          <cell r="B428" t="str">
            <v>SAU1215</v>
          </cell>
          <cell r="C428" t="str">
            <v>Sấu, ĐK gốc 12cm ≤ Φ &lt;15cm</v>
          </cell>
          <cell r="D428" t="str">
            <v>Sấu, đường kính gốc 12 cm</v>
          </cell>
          <cell r="E428" t="str">
            <v>cây</v>
          </cell>
          <cell r="F428">
            <v>506000</v>
          </cell>
        </row>
        <row r="429">
          <cell r="A429" t="str">
            <v>SAU13</v>
          </cell>
          <cell r="B429" t="str">
            <v>SAU1215</v>
          </cell>
          <cell r="C429" t="str">
            <v xml:space="preserve"> Sấu,ĐK gốc 12cm ≤ Φ &lt;15cm</v>
          </cell>
          <cell r="D429" t="str">
            <v>Sấu, đường kính gốc 13 cm</v>
          </cell>
          <cell r="E429" t="str">
            <v>cây</v>
          </cell>
          <cell r="F429">
            <v>506000</v>
          </cell>
        </row>
        <row r="430">
          <cell r="A430" t="str">
            <v>SAU14</v>
          </cell>
          <cell r="B430" t="str">
            <v>SAU1215</v>
          </cell>
          <cell r="C430" t="str">
            <v xml:space="preserve"> Sấu, ĐK gốc 12cm ≤ Φ &lt;15cm</v>
          </cell>
          <cell r="D430" t="str">
            <v>Sấu, đường kính gốc 14 cm</v>
          </cell>
          <cell r="E430" t="str">
            <v>cây</v>
          </cell>
          <cell r="F430">
            <v>506000</v>
          </cell>
        </row>
        <row r="431">
          <cell r="A431" t="str">
            <v>SAU15</v>
          </cell>
          <cell r="B431" t="str">
            <v>SAU1519</v>
          </cell>
          <cell r="C431" t="str">
            <v xml:space="preserve"> Sấu, ĐK gốc 15cm ≤ Φ &lt;19cm</v>
          </cell>
          <cell r="D431" t="str">
            <v>Sấu, đường kính gốc 15 cm</v>
          </cell>
          <cell r="E431" t="str">
            <v>cây</v>
          </cell>
          <cell r="F431">
            <v>608000</v>
          </cell>
        </row>
        <row r="432">
          <cell r="A432" t="str">
            <v>SAU16</v>
          </cell>
          <cell r="B432" t="str">
            <v>SAU1519</v>
          </cell>
          <cell r="C432" t="str">
            <v xml:space="preserve"> Sấu, ĐK gốc 15cm ≤ Φ &lt;19cm</v>
          </cell>
          <cell r="D432" t="str">
            <v>Sấu, đường kính gốc 16 cm</v>
          </cell>
          <cell r="E432" t="str">
            <v>cây</v>
          </cell>
          <cell r="F432">
            <v>608000</v>
          </cell>
        </row>
        <row r="433">
          <cell r="A433" t="str">
            <v>SAU17</v>
          </cell>
          <cell r="B433" t="str">
            <v>SAU1519</v>
          </cell>
          <cell r="C433" t="str">
            <v xml:space="preserve"> Sấu, ĐK gốc 15cm ≤ Φ &lt;19cm</v>
          </cell>
          <cell r="D433" t="str">
            <v>Sấu, đường kính gốc 17 cm</v>
          </cell>
          <cell r="E433" t="str">
            <v>cây</v>
          </cell>
          <cell r="F433">
            <v>608000</v>
          </cell>
        </row>
        <row r="434">
          <cell r="A434" t="str">
            <v>SAU18</v>
          </cell>
          <cell r="B434" t="str">
            <v>SAU1519</v>
          </cell>
          <cell r="C434" t="str">
            <v xml:space="preserve"> Sấu, ĐK gốc 15cm ≤ Φ &lt;19cm</v>
          </cell>
          <cell r="D434" t="str">
            <v>Sấu, đường kính gốc 18 cm</v>
          </cell>
          <cell r="E434" t="str">
            <v>cây</v>
          </cell>
          <cell r="F434">
            <v>608000</v>
          </cell>
        </row>
        <row r="435">
          <cell r="A435" t="str">
            <v>SAU19</v>
          </cell>
          <cell r="B435" t="str">
            <v>SAU1925</v>
          </cell>
          <cell r="C435" t="str">
            <v xml:space="preserve"> Sấu, ĐK gốc 19cm  ≤ Φ &lt;25cm</v>
          </cell>
          <cell r="D435" t="str">
            <v>Sấu, đường kính gốc 19 cm</v>
          </cell>
          <cell r="E435" t="str">
            <v>cây</v>
          </cell>
          <cell r="F435">
            <v>710000</v>
          </cell>
        </row>
        <row r="436">
          <cell r="A436" t="str">
            <v>SAU20</v>
          </cell>
          <cell r="B436" t="str">
            <v>SAU1925</v>
          </cell>
          <cell r="C436" t="str">
            <v xml:space="preserve"> Sấu, ĐK gốc 19cm  ≤ Φ &lt;25cm</v>
          </cell>
          <cell r="D436" t="str">
            <v>Sấu, đường kính gốc 20 cm</v>
          </cell>
          <cell r="E436" t="str">
            <v>cây</v>
          </cell>
          <cell r="F436">
            <v>710000</v>
          </cell>
        </row>
        <row r="437">
          <cell r="A437" t="str">
            <v>SAU21</v>
          </cell>
          <cell r="B437" t="str">
            <v>SAU1925</v>
          </cell>
          <cell r="C437" t="str">
            <v xml:space="preserve"> Sấu, ĐK gốc 19cm  ≤ Φ &lt;25cm</v>
          </cell>
          <cell r="D437" t="str">
            <v>Sấu, đường kính gốc 21 cm</v>
          </cell>
          <cell r="E437" t="str">
            <v>cây</v>
          </cell>
          <cell r="F437">
            <v>710000</v>
          </cell>
        </row>
        <row r="438">
          <cell r="A438" t="str">
            <v>SAU22</v>
          </cell>
          <cell r="B438" t="str">
            <v>SAU1925</v>
          </cell>
          <cell r="C438" t="str">
            <v xml:space="preserve"> Sấu, ĐK gốc 19cm  ≤ Φ &lt;25cm</v>
          </cell>
          <cell r="D438" t="str">
            <v>Sấu, đường kính gốc 22 cm</v>
          </cell>
          <cell r="E438" t="str">
            <v>cây</v>
          </cell>
          <cell r="F438">
            <v>710000</v>
          </cell>
        </row>
        <row r="439">
          <cell r="A439" t="str">
            <v>SAU23</v>
          </cell>
          <cell r="B439" t="str">
            <v>SAU1925</v>
          </cell>
          <cell r="C439" t="str">
            <v xml:space="preserve"> Sấu, ĐK gốc 19cm  ≤ Φ &lt;25cm</v>
          </cell>
          <cell r="D439" t="str">
            <v>Sấu, đường kính gốc 23 cm</v>
          </cell>
          <cell r="E439" t="str">
            <v>cây</v>
          </cell>
          <cell r="F439">
            <v>710000</v>
          </cell>
        </row>
        <row r="440">
          <cell r="A440" t="str">
            <v>SAU24</v>
          </cell>
          <cell r="B440" t="str">
            <v>SAU1925</v>
          </cell>
          <cell r="C440" t="str">
            <v xml:space="preserve"> Sấu, ĐK gốc 19cm  ≤ Φ &lt;25cm</v>
          </cell>
          <cell r="D440" t="str">
            <v>Sấu, đường kính gốc 24 cm</v>
          </cell>
          <cell r="E440" t="str">
            <v>cây</v>
          </cell>
          <cell r="F440">
            <v>710000</v>
          </cell>
        </row>
        <row r="441">
          <cell r="A441" t="str">
            <v>SAU25</v>
          </cell>
          <cell r="B441" t="str">
            <v>SAU2529</v>
          </cell>
          <cell r="C441" t="str">
            <v xml:space="preserve"> Sấu, ĐK gốc 25cm ≤ Φ &lt;29cm</v>
          </cell>
          <cell r="D441" t="str">
            <v>Sấu, đường kính gốc 25 cm</v>
          </cell>
          <cell r="E441" t="str">
            <v>cây</v>
          </cell>
          <cell r="F441">
            <v>812000</v>
          </cell>
        </row>
        <row r="442">
          <cell r="A442" t="str">
            <v>SAU26</v>
          </cell>
          <cell r="B442" t="str">
            <v>SAU2529</v>
          </cell>
          <cell r="C442" t="str">
            <v xml:space="preserve"> Sấu, ĐK gốc 25cm ≤ Φ &lt;29cm</v>
          </cell>
          <cell r="D442" t="str">
            <v>Sấu, đường kính gốc 26 cm</v>
          </cell>
          <cell r="E442" t="str">
            <v>cây</v>
          </cell>
          <cell r="F442">
            <v>812000</v>
          </cell>
        </row>
        <row r="443">
          <cell r="A443" t="str">
            <v>SAU27</v>
          </cell>
          <cell r="B443" t="str">
            <v>SAU2529</v>
          </cell>
          <cell r="C443" t="str">
            <v xml:space="preserve"> Sấu, ĐK gốc 25cm ≤ Φ &lt;29cm</v>
          </cell>
          <cell r="D443" t="str">
            <v>Sấu, đường kính gốc 27 cm</v>
          </cell>
          <cell r="E443" t="str">
            <v>cây</v>
          </cell>
          <cell r="F443">
            <v>812000</v>
          </cell>
        </row>
        <row r="444">
          <cell r="A444" t="str">
            <v>SAU28</v>
          </cell>
          <cell r="B444" t="str">
            <v>SAU2529</v>
          </cell>
          <cell r="C444" t="str">
            <v xml:space="preserve"> Sấu, ĐK gốc 25cm ≤ Φ &lt;29cm</v>
          </cell>
          <cell r="D444" t="str">
            <v>Sấu, đường kính gốc 28 cm</v>
          </cell>
          <cell r="E444" t="str">
            <v>cây</v>
          </cell>
          <cell r="F444">
            <v>812000</v>
          </cell>
        </row>
        <row r="445">
          <cell r="A445" t="str">
            <v>SAU29</v>
          </cell>
          <cell r="B445" t="str">
            <v>SAU2932</v>
          </cell>
          <cell r="C445" t="str">
            <v xml:space="preserve"> Sấu, ĐK gốc 29cm ≤ Φ &lt;32cm</v>
          </cell>
          <cell r="D445" t="str">
            <v>Sấu, đường kính gốc 29 cm</v>
          </cell>
          <cell r="E445" t="str">
            <v>cây</v>
          </cell>
          <cell r="F445">
            <v>914000</v>
          </cell>
        </row>
        <row r="446">
          <cell r="A446" t="str">
            <v>SAU30</v>
          </cell>
          <cell r="B446" t="str">
            <v>SAU2932</v>
          </cell>
          <cell r="C446" t="str">
            <v xml:space="preserve"> Sấu, ĐK gốc 29cm ≤ Φ &lt;32cm</v>
          </cell>
          <cell r="D446" t="str">
            <v>Sấu, đường kính gốc 30 cm</v>
          </cell>
          <cell r="E446" t="str">
            <v>cây</v>
          </cell>
          <cell r="F446">
            <v>914000</v>
          </cell>
        </row>
        <row r="447">
          <cell r="A447" t="str">
            <v>SAU31</v>
          </cell>
          <cell r="B447" t="str">
            <v>SAU2932</v>
          </cell>
          <cell r="C447" t="str">
            <v xml:space="preserve"> Sấu, ĐK gốc 29cm ≤ Φ &lt;32cm</v>
          </cell>
          <cell r="D447" t="str">
            <v>Sấu, đường kính gốc 31 cm</v>
          </cell>
          <cell r="E447" t="str">
            <v>cây</v>
          </cell>
          <cell r="F447">
            <v>914000</v>
          </cell>
        </row>
        <row r="448">
          <cell r="A448" t="str">
            <v>SAU32</v>
          </cell>
          <cell r="B448" t="str">
            <v>SAU3239</v>
          </cell>
          <cell r="C448" t="str">
            <v xml:space="preserve"> Sấu, ĐK gốc 32 cm ≤ Φ &lt;39cm</v>
          </cell>
          <cell r="D448" t="str">
            <v>Sấu, đường kính gốc 32 cm</v>
          </cell>
          <cell r="E448" t="str">
            <v>cây</v>
          </cell>
          <cell r="F448">
            <v>1016000</v>
          </cell>
        </row>
        <row r="449">
          <cell r="A449" t="str">
            <v>SAU33</v>
          </cell>
          <cell r="B449" t="str">
            <v>SAU3239</v>
          </cell>
          <cell r="C449" t="str">
            <v xml:space="preserve"> Sấu, ĐK gốc 32 cm ≤ Φ &lt;39cm</v>
          </cell>
          <cell r="D449" t="str">
            <v>Sấu, đường kính gốc 33 cm</v>
          </cell>
          <cell r="E449" t="str">
            <v>cây</v>
          </cell>
          <cell r="F449">
            <v>1016000</v>
          </cell>
        </row>
        <row r="450">
          <cell r="A450" t="str">
            <v>SAU34</v>
          </cell>
          <cell r="B450" t="str">
            <v>SAU3239</v>
          </cell>
          <cell r="C450" t="str">
            <v>Sấu, ĐK gốc 32 cm ≤ Φ &lt;39cm</v>
          </cell>
          <cell r="D450" t="str">
            <v>Sấu, đường kính gốc 34 cm</v>
          </cell>
          <cell r="E450" t="str">
            <v>cây</v>
          </cell>
          <cell r="F450">
            <v>1016000</v>
          </cell>
        </row>
        <row r="451">
          <cell r="A451" t="str">
            <v>SAU35</v>
          </cell>
          <cell r="B451" t="str">
            <v>SAU3239</v>
          </cell>
          <cell r="C451" t="str">
            <v xml:space="preserve"> Sấu, ĐK gốc 32 cm ≤ Φ &lt;39cm</v>
          </cell>
          <cell r="D451" t="str">
            <v>Sấu, đường kính gốc 35 cm</v>
          </cell>
          <cell r="E451" t="str">
            <v>cây</v>
          </cell>
          <cell r="F451">
            <v>1016000</v>
          </cell>
        </row>
        <row r="452">
          <cell r="A452" t="str">
            <v>SAU36</v>
          </cell>
          <cell r="B452" t="str">
            <v>SAU3239</v>
          </cell>
          <cell r="C452" t="str">
            <v xml:space="preserve"> Sấu, ĐK gốc 32 cm ≤ Φ &lt;39cm</v>
          </cell>
          <cell r="D452" t="str">
            <v>Sấu, đường kính gốc 36 cm</v>
          </cell>
          <cell r="E452" t="str">
            <v>cây</v>
          </cell>
          <cell r="F452">
            <v>1016000</v>
          </cell>
        </row>
        <row r="453">
          <cell r="A453" t="str">
            <v>SAU37</v>
          </cell>
          <cell r="B453" t="str">
            <v>SAU3239</v>
          </cell>
          <cell r="C453" t="str">
            <v xml:space="preserve"> Sấu, ĐK gốc 32 cm ≤ Φ &lt;39cm</v>
          </cell>
          <cell r="D453" t="str">
            <v>Sấu, đường kính gốc 37 cm</v>
          </cell>
          <cell r="E453" t="str">
            <v>cây</v>
          </cell>
          <cell r="F453">
            <v>1016000</v>
          </cell>
        </row>
        <row r="454">
          <cell r="A454" t="str">
            <v>SAU38</v>
          </cell>
          <cell r="B454" t="str">
            <v>SAU3239</v>
          </cell>
          <cell r="C454" t="str">
            <v>Sấu, ĐK gốc 32 cm ≤ Φ &lt;39cm</v>
          </cell>
          <cell r="D454" t="str">
            <v>Sấu, đường kính gốc 38 cm</v>
          </cell>
          <cell r="E454" t="str">
            <v>cây</v>
          </cell>
          <cell r="F454">
            <v>1016000</v>
          </cell>
        </row>
        <row r="455">
          <cell r="A455" t="str">
            <v>SAU40</v>
          </cell>
          <cell r="B455" t="str">
            <v>SAU4040</v>
          </cell>
          <cell r="C455" t="str">
            <v xml:space="preserve"> Sấu, ĐK gốc trên 40 cm</v>
          </cell>
          <cell r="D455" t="str">
            <v>Sấu, đường kính gốc 40 cm</v>
          </cell>
          <cell r="E455" t="str">
            <v>cây</v>
          </cell>
          <cell r="F455">
            <v>1118000</v>
          </cell>
        </row>
        <row r="456">
          <cell r="A456" t="str">
            <v>SAU41</v>
          </cell>
          <cell r="B456" t="str">
            <v>SAU4040</v>
          </cell>
          <cell r="C456" t="str">
            <v>Sấu, ĐK gốc trên 40 cm</v>
          </cell>
          <cell r="D456" t="str">
            <v>Sấu, đường kính gốc 41 cm</v>
          </cell>
          <cell r="E456" t="str">
            <v>cây</v>
          </cell>
          <cell r="F456">
            <v>1118000</v>
          </cell>
        </row>
        <row r="457">
          <cell r="A457" t="str">
            <v>SAU42</v>
          </cell>
          <cell r="B457" t="str">
            <v>SAU4040</v>
          </cell>
          <cell r="C457" t="str">
            <v>Sấu, ĐK gốc trên 40 cm</v>
          </cell>
          <cell r="D457" t="str">
            <v>Sấu, đường kính gốc 42 cm</v>
          </cell>
          <cell r="E457" t="str">
            <v>cây</v>
          </cell>
          <cell r="F457">
            <v>1118000</v>
          </cell>
        </row>
        <row r="458">
          <cell r="A458" t="str">
            <v>SAU43</v>
          </cell>
          <cell r="B458" t="str">
            <v>SAU4040</v>
          </cell>
          <cell r="C458" t="str">
            <v>Sấu, ĐK gốc trên 40 cm</v>
          </cell>
          <cell r="D458" t="str">
            <v>Sấu, đường kính gốc 43 cm</v>
          </cell>
          <cell r="E458" t="str">
            <v>cây</v>
          </cell>
          <cell r="F458">
            <v>1118000</v>
          </cell>
        </row>
        <row r="459">
          <cell r="A459" t="str">
            <v>SAU44</v>
          </cell>
          <cell r="B459" t="str">
            <v>SAU4040</v>
          </cell>
          <cell r="C459" t="str">
            <v>Sấu, ĐK gốc trên 40 cm</v>
          </cell>
          <cell r="D459" t="str">
            <v>Sấu, đường kính gốc 44 cm</v>
          </cell>
          <cell r="E459" t="str">
            <v>cây</v>
          </cell>
          <cell r="F459">
            <v>1118000</v>
          </cell>
        </row>
        <row r="460">
          <cell r="A460" t="str">
            <v>SAU45</v>
          </cell>
          <cell r="B460" t="str">
            <v>SAU4040</v>
          </cell>
          <cell r="C460" t="str">
            <v>Sấu, ĐK gốc trên 40 cm</v>
          </cell>
          <cell r="D460" t="str">
            <v>Sấu, đường kính gốc 45 cm</v>
          </cell>
          <cell r="E460" t="str">
            <v>cây</v>
          </cell>
          <cell r="F460">
            <v>1118000</v>
          </cell>
        </row>
        <row r="461">
          <cell r="A461" t="str">
            <v>SAU46</v>
          </cell>
          <cell r="B461" t="str">
            <v>SAU4040</v>
          </cell>
          <cell r="C461" t="str">
            <v>Sấu, ĐK gốc trên 40 cm</v>
          </cell>
          <cell r="D461" t="str">
            <v>Sấu, đường kính gốc 46 cm</v>
          </cell>
          <cell r="E461" t="str">
            <v>cây</v>
          </cell>
          <cell r="F461">
            <v>1118000</v>
          </cell>
        </row>
        <row r="462">
          <cell r="A462" t="str">
            <v>SAU47</v>
          </cell>
          <cell r="B462" t="str">
            <v>SAU4040</v>
          </cell>
          <cell r="C462" t="str">
            <v>Sấu, ĐK gốc trên 40 cm</v>
          </cell>
          <cell r="D462" t="str">
            <v>Sấu, đường kính gốc 47 cm</v>
          </cell>
          <cell r="E462" t="str">
            <v>cây</v>
          </cell>
          <cell r="F462">
            <v>1118000</v>
          </cell>
        </row>
        <row r="463">
          <cell r="A463" t="str">
            <v>SAU48</v>
          </cell>
          <cell r="B463" t="str">
            <v>SAU4040</v>
          </cell>
          <cell r="C463" t="str">
            <v>Sấu, ĐK gốc trên 40 cm</v>
          </cell>
          <cell r="D463" t="str">
            <v>Sấu, đường kính gốc 48 cm</v>
          </cell>
          <cell r="E463" t="str">
            <v>cây</v>
          </cell>
          <cell r="F463">
            <v>1118000</v>
          </cell>
        </row>
        <row r="464">
          <cell r="A464" t="str">
            <v>SAU49</v>
          </cell>
          <cell r="B464" t="str">
            <v>SAU4040</v>
          </cell>
          <cell r="C464" t="str">
            <v>Sấu, ĐK gốc trên 40 cm</v>
          </cell>
          <cell r="D464" t="str">
            <v>Sấu, đường kính gốc 49 cm</v>
          </cell>
          <cell r="E464" t="str">
            <v>cây</v>
          </cell>
          <cell r="F464">
            <v>1118000</v>
          </cell>
        </row>
        <row r="465">
          <cell r="A465" t="str">
            <v>SAU50</v>
          </cell>
          <cell r="B465" t="str">
            <v>SAU4040</v>
          </cell>
          <cell r="C465" t="str">
            <v>Sấu, ĐK gốc trên 40 cm</v>
          </cell>
          <cell r="D465" t="str">
            <v>Sấu, đường kính gốc 50 cm</v>
          </cell>
          <cell r="E465" t="str">
            <v>cây</v>
          </cell>
          <cell r="F465">
            <v>1118000</v>
          </cell>
        </row>
        <row r="466">
          <cell r="A466" t="str">
            <v>MUOMM</v>
          </cell>
          <cell r="B466" t="str">
            <v>MUOMM</v>
          </cell>
          <cell r="C466" t="str">
            <v>Muỗm, mới trồng (3 tháng đến dưới 1 năm)</v>
          </cell>
          <cell r="D466" t="str">
            <v>Muỗm mới trồng dưới 1 năm tuổi</v>
          </cell>
          <cell r="E466" t="str">
            <v>cây</v>
          </cell>
          <cell r="F466">
            <v>32000</v>
          </cell>
        </row>
        <row r="467">
          <cell r="A467" t="str">
            <v>MUOMM1</v>
          </cell>
          <cell r="B467" t="str">
            <v>MUOMM1</v>
          </cell>
          <cell r="C467" t="str">
            <v xml:space="preserve"> Muỗm,Trồng từ 1đến 2 năm, 0,4m ≤ H &lt;1m</v>
          </cell>
          <cell r="D467" t="str">
            <v xml:space="preserve"> Muỗm mới trồng từ 1 đến 2 năm tuổi</v>
          </cell>
          <cell r="E467" t="str">
            <v>cây</v>
          </cell>
          <cell r="F467">
            <v>54000</v>
          </cell>
        </row>
        <row r="468">
          <cell r="A468" t="str">
            <v>MUOMM2</v>
          </cell>
          <cell r="B468" t="str">
            <v>MUOMM2</v>
          </cell>
          <cell r="C468" t="str">
            <v xml:space="preserve"> Muỗm, Trồng từ 2 năm, chiều cao H ≥ 1m</v>
          </cell>
          <cell r="D468" t="str">
            <v>Muỗm mới trồng trên 2 năm tuổi</v>
          </cell>
          <cell r="E468" t="str">
            <v>cây</v>
          </cell>
          <cell r="F468">
            <v>76000</v>
          </cell>
        </row>
        <row r="469">
          <cell r="A469" t="str">
            <v>MUOM1</v>
          </cell>
          <cell r="B469" t="str">
            <v>MUOM1</v>
          </cell>
          <cell r="C469" t="str">
            <v xml:space="preserve"> Muỗm, ĐK gốc 1cm ≤ Φ &lt;1,5cm</v>
          </cell>
          <cell r="D469" t="str">
            <v xml:space="preserve">Muỗm đường kính gốc 1 cm </v>
          </cell>
          <cell r="E469" t="str">
            <v>cây</v>
          </cell>
          <cell r="F469">
            <v>138000</v>
          </cell>
        </row>
        <row r="470">
          <cell r="A470" t="str">
            <v>MUOM2</v>
          </cell>
          <cell r="B470" t="str">
            <v>MUOM2</v>
          </cell>
          <cell r="C470" t="str">
            <v xml:space="preserve"> Muỗm, ĐK gốc 1,5 cm ≤ Φ &lt;3cm</v>
          </cell>
          <cell r="D470" t="str">
            <v xml:space="preserve">Muỗm đường kính gốc 2 cm </v>
          </cell>
          <cell r="E470" t="str">
            <v>cây</v>
          </cell>
          <cell r="F470">
            <v>138000</v>
          </cell>
        </row>
        <row r="471">
          <cell r="A471" t="str">
            <v>MUOM3</v>
          </cell>
          <cell r="B471" t="str">
            <v>MUOM37</v>
          </cell>
          <cell r="C471" t="str">
            <v xml:space="preserve"> Muỗm, ĐK gốc 3cm ≤ Φ &lt;7cm</v>
          </cell>
          <cell r="D471" t="str">
            <v>Muỗm đường kính gốc 3 cm</v>
          </cell>
          <cell r="E471" t="str">
            <v>cây</v>
          </cell>
          <cell r="F471">
            <v>200000</v>
          </cell>
        </row>
        <row r="472">
          <cell r="A472" t="str">
            <v>MUOM4</v>
          </cell>
          <cell r="B472" t="str">
            <v>MUOM37</v>
          </cell>
          <cell r="C472" t="str">
            <v>Muỗm, ĐK gốc 3cm ≤ Φ &lt;7cm</v>
          </cell>
          <cell r="D472" t="str">
            <v>Muỗm đường kính gốc 4 cm</v>
          </cell>
          <cell r="E472" t="str">
            <v>cây</v>
          </cell>
          <cell r="F472">
            <v>302000</v>
          </cell>
        </row>
        <row r="473">
          <cell r="A473" t="str">
            <v>MUOM5</v>
          </cell>
          <cell r="B473" t="str">
            <v>MUOM37</v>
          </cell>
          <cell r="C473" t="str">
            <v xml:space="preserve"> Muỗm, ĐK gốc 3cm ≤ Φ &lt;7cm</v>
          </cell>
          <cell r="D473" t="str">
            <v>Muỗm đường kính gốc 5 cm</v>
          </cell>
          <cell r="E473" t="str">
            <v>cây</v>
          </cell>
          <cell r="F473">
            <v>302000</v>
          </cell>
        </row>
        <row r="474">
          <cell r="A474" t="str">
            <v>MUOM6</v>
          </cell>
          <cell r="B474" t="str">
            <v>MUOM37</v>
          </cell>
          <cell r="C474" t="str">
            <v xml:space="preserve"> Muỗm, ĐK gốc 3cm ≤ Φ &lt;7cm</v>
          </cell>
          <cell r="D474" t="str">
            <v>Muỗm đường kính gốc 6 cm</v>
          </cell>
          <cell r="E474" t="str">
            <v>cây</v>
          </cell>
          <cell r="F474">
            <v>302000</v>
          </cell>
        </row>
        <row r="475">
          <cell r="A475" t="str">
            <v>MUOM9</v>
          </cell>
          <cell r="B475" t="str">
            <v>MUOM912</v>
          </cell>
          <cell r="C475" t="str">
            <v xml:space="preserve"> Muỗm, ĐK gốc 9cm ≤ Φ &lt;12cm</v>
          </cell>
          <cell r="D475" t="str">
            <v>Muỗm đường kính gốc 9 cm</v>
          </cell>
          <cell r="E475" t="str">
            <v>cây</v>
          </cell>
          <cell r="F475">
            <v>404000</v>
          </cell>
        </row>
        <row r="476">
          <cell r="A476" t="str">
            <v>MUOM10</v>
          </cell>
          <cell r="B476" t="str">
            <v>MUOM912</v>
          </cell>
          <cell r="C476" t="str">
            <v xml:space="preserve"> Muỗm, ĐK gốc 9cm ≤ Φ &lt;12cm</v>
          </cell>
          <cell r="D476" t="str">
            <v>Muỗm  đường kính gốc 10 cm</v>
          </cell>
          <cell r="E476" t="str">
            <v>cây</v>
          </cell>
          <cell r="F476">
            <v>404000</v>
          </cell>
        </row>
        <row r="477">
          <cell r="A477" t="str">
            <v>MUOM11</v>
          </cell>
          <cell r="B477" t="str">
            <v>MUOM912</v>
          </cell>
          <cell r="C477" t="str">
            <v xml:space="preserve"> Muỗm, ĐK gốc 9cm ≤ Φ &lt;12cm</v>
          </cell>
          <cell r="D477" t="str">
            <v>Muỗm đường kính gốc 11cm</v>
          </cell>
          <cell r="E477" t="str">
            <v>cây</v>
          </cell>
          <cell r="F477">
            <v>404000</v>
          </cell>
        </row>
        <row r="478">
          <cell r="A478" t="str">
            <v>MUOM12</v>
          </cell>
          <cell r="B478" t="str">
            <v>MUOM1215</v>
          </cell>
          <cell r="C478" t="str">
            <v xml:space="preserve"> Muỗm, ĐK gốc 12cm ≤ Φ &lt;15cm</v>
          </cell>
          <cell r="D478" t="str">
            <v>Muỗm đường kính gốc 12 cm</v>
          </cell>
          <cell r="E478" t="str">
            <v>cây</v>
          </cell>
          <cell r="F478">
            <v>506000</v>
          </cell>
        </row>
        <row r="479">
          <cell r="A479" t="str">
            <v>MUOM13</v>
          </cell>
          <cell r="B479" t="str">
            <v>MUOM1215</v>
          </cell>
          <cell r="C479" t="str">
            <v xml:space="preserve"> Muỗm, ĐK gốc 12cm ≤ Φ &lt;15cm</v>
          </cell>
          <cell r="D479" t="str">
            <v>Muỗm đường kính gốc 13 cm</v>
          </cell>
          <cell r="E479" t="str">
            <v>cây</v>
          </cell>
          <cell r="F479">
            <v>506000</v>
          </cell>
        </row>
        <row r="480">
          <cell r="A480" t="str">
            <v>MUOM14</v>
          </cell>
          <cell r="B480" t="str">
            <v>MUOM1215</v>
          </cell>
          <cell r="C480" t="str">
            <v xml:space="preserve"> Muỗm, ĐK gốc 12cm ≤ Φ &lt;15cm</v>
          </cell>
          <cell r="D480" t="str">
            <v>Muỗm đường kính gốc 14 cm</v>
          </cell>
          <cell r="E480" t="str">
            <v>cây</v>
          </cell>
          <cell r="F480">
            <v>506000</v>
          </cell>
        </row>
        <row r="481">
          <cell r="A481" t="str">
            <v>MUOM15</v>
          </cell>
          <cell r="B481" t="str">
            <v>MUOM1519</v>
          </cell>
          <cell r="C481" t="str">
            <v xml:space="preserve"> Muỗm, ĐK gốc 15cm ≤ Φ &lt;19cm</v>
          </cell>
          <cell r="D481" t="str">
            <v>Muỗm đường kính gốc 15 cm</v>
          </cell>
          <cell r="E481" t="str">
            <v>cây</v>
          </cell>
          <cell r="F481">
            <v>608000</v>
          </cell>
        </row>
        <row r="482">
          <cell r="A482" t="str">
            <v>MUOM16</v>
          </cell>
          <cell r="B482" t="str">
            <v>MUOM1519</v>
          </cell>
          <cell r="C482" t="str">
            <v xml:space="preserve"> Muỗm, ĐK gốc 15cm ≤ Φ &lt;19cm</v>
          </cell>
          <cell r="D482" t="str">
            <v>Muỗm đường kính gốc 16 cm</v>
          </cell>
          <cell r="E482" t="str">
            <v>cây</v>
          </cell>
          <cell r="F482">
            <v>608000</v>
          </cell>
        </row>
        <row r="483">
          <cell r="A483" t="str">
            <v>MUOM17</v>
          </cell>
          <cell r="B483" t="str">
            <v>MUOM1519</v>
          </cell>
          <cell r="C483" t="str">
            <v xml:space="preserve"> Muỗm, ĐK gốc 15cm ≤ Φ &lt;19cm</v>
          </cell>
          <cell r="D483" t="str">
            <v>Muỗm đường kính gốc 17 cm</v>
          </cell>
          <cell r="E483" t="str">
            <v>cây</v>
          </cell>
          <cell r="F483">
            <v>608000</v>
          </cell>
        </row>
        <row r="484">
          <cell r="A484" t="str">
            <v>MUOM18</v>
          </cell>
          <cell r="B484" t="str">
            <v>MUOM1519</v>
          </cell>
          <cell r="C484" t="str">
            <v xml:space="preserve"> Muỗm, ĐK gốc 15cm ≤ Φ &lt;19cm</v>
          </cell>
          <cell r="D484" t="str">
            <v>Muỗm đường kính gốc 18 cm</v>
          </cell>
          <cell r="E484" t="str">
            <v>cây</v>
          </cell>
          <cell r="F484">
            <v>608000</v>
          </cell>
        </row>
        <row r="485">
          <cell r="A485" t="str">
            <v>MUOM19</v>
          </cell>
          <cell r="B485" t="str">
            <v>MUOM1925</v>
          </cell>
          <cell r="C485" t="str">
            <v xml:space="preserve"> Muỗm, ĐK gốc 19cm  ≤ Φ &lt;25cm</v>
          </cell>
          <cell r="D485" t="str">
            <v>Muỗm đường kính gốc 19 cm</v>
          </cell>
          <cell r="E485" t="str">
            <v>cây</v>
          </cell>
          <cell r="F485">
            <v>710000</v>
          </cell>
        </row>
        <row r="486">
          <cell r="A486" t="str">
            <v>MUOM20</v>
          </cell>
          <cell r="B486" t="str">
            <v>MUOM1925</v>
          </cell>
          <cell r="C486" t="str">
            <v xml:space="preserve"> Muỗm, ĐK gốc 19cm  ≤ Φ &lt;25cm</v>
          </cell>
          <cell r="D486" t="str">
            <v>Muỗm đường kính gốc 20 cm</v>
          </cell>
          <cell r="E486" t="str">
            <v>cây</v>
          </cell>
          <cell r="F486">
            <v>710000</v>
          </cell>
        </row>
        <row r="487">
          <cell r="A487" t="str">
            <v>MUOM21</v>
          </cell>
          <cell r="B487" t="str">
            <v>MUOM1925</v>
          </cell>
          <cell r="C487" t="str">
            <v>Muỗm, ĐK gốc 19cm  ≤ Φ &lt;25cm</v>
          </cell>
          <cell r="D487" t="str">
            <v>Muỗm đường kính gốc 21 cm</v>
          </cell>
          <cell r="E487" t="str">
            <v>cây</v>
          </cell>
          <cell r="F487">
            <v>710000</v>
          </cell>
        </row>
        <row r="488">
          <cell r="A488" t="str">
            <v>MUOM22</v>
          </cell>
          <cell r="B488" t="str">
            <v>MUOM1925</v>
          </cell>
          <cell r="C488" t="str">
            <v>Muỗm, ĐK gốc 19cm  ≤ Φ &lt;25cm</v>
          </cell>
          <cell r="D488" t="str">
            <v>Muỗm đường kính gốc 22 cm</v>
          </cell>
          <cell r="E488" t="str">
            <v>cây</v>
          </cell>
          <cell r="F488">
            <v>710000</v>
          </cell>
        </row>
        <row r="489">
          <cell r="A489" t="str">
            <v>MUOM23</v>
          </cell>
          <cell r="B489" t="str">
            <v>MUOM1925</v>
          </cell>
          <cell r="C489" t="str">
            <v xml:space="preserve"> Muỗm, ĐK gốc 19cm  ≤ Φ &lt;25cm</v>
          </cell>
          <cell r="D489" t="str">
            <v>Muỗm đường kính gốc 23 cm</v>
          </cell>
          <cell r="E489" t="str">
            <v>cây</v>
          </cell>
          <cell r="F489">
            <v>710000</v>
          </cell>
        </row>
        <row r="490">
          <cell r="A490" t="str">
            <v>MUOM24</v>
          </cell>
          <cell r="B490" t="str">
            <v>MUOM1925</v>
          </cell>
          <cell r="C490" t="str">
            <v xml:space="preserve"> Muỗm, ĐK gốc 19cm  ≤ Φ &lt;25cm</v>
          </cell>
          <cell r="D490" t="str">
            <v>Muỗm đường kính gốc 24 cm</v>
          </cell>
          <cell r="E490" t="str">
            <v>cây</v>
          </cell>
          <cell r="F490">
            <v>710000</v>
          </cell>
        </row>
        <row r="491">
          <cell r="A491" t="str">
            <v>MUOM25</v>
          </cell>
          <cell r="B491" t="str">
            <v>MUOM2529</v>
          </cell>
          <cell r="C491" t="str">
            <v xml:space="preserve"> Muỗm, ĐK gốc 25cm ≤ Φ &lt;29cm</v>
          </cell>
          <cell r="D491" t="str">
            <v>Muỗm đường kính gốc 25 cm</v>
          </cell>
          <cell r="E491" t="str">
            <v>cây</v>
          </cell>
          <cell r="F491">
            <v>812000</v>
          </cell>
        </row>
        <row r="492">
          <cell r="A492" t="str">
            <v>MUOM26</v>
          </cell>
          <cell r="B492" t="str">
            <v>MUOM2529</v>
          </cell>
          <cell r="C492" t="str">
            <v xml:space="preserve"> Muỗm, ĐK gốc 25cm ≤ Φ &lt;29cm</v>
          </cell>
          <cell r="D492" t="str">
            <v>Muỗm đường kính gốc 26 cm</v>
          </cell>
          <cell r="E492" t="str">
            <v>cây</v>
          </cell>
          <cell r="F492">
            <v>812000</v>
          </cell>
        </row>
        <row r="493">
          <cell r="A493" t="str">
            <v>MUOM27</v>
          </cell>
          <cell r="B493" t="str">
            <v>MUOM2529</v>
          </cell>
          <cell r="C493" t="str">
            <v xml:space="preserve"> Muỗm, ĐK gốc 25cm ≤ Φ &lt;29cm</v>
          </cell>
          <cell r="D493" t="str">
            <v>Muỗm đường kính gốc 27 cm</v>
          </cell>
          <cell r="E493" t="str">
            <v>cây</v>
          </cell>
          <cell r="F493">
            <v>812000</v>
          </cell>
        </row>
        <row r="494">
          <cell r="A494" t="str">
            <v>MUOM28</v>
          </cell>
          <cell r="B494" t="str">
            <v>MUOM2529</v>
          </cell>
          <cell r="C494" t="str">
            <v xml:space="preserve"> Muỗm, ĐK gốc 25cm ≤ Φ &lt;29cm</v>
          </cell>
          <cell r="D494" t="str">
            <v>Muỗm đường kính gốc 28 cm</v>
          </cell>
          <cell r="E494" t="str">
            <v>cây</v>
          </cell>
          <cell r="F494">
            <v>812000</v>
          </cell>
        </row>
        <row r="495">
          <cell r="A495" t="str">
            <v>MUOM29</v>
          </cell>
          <cell r="B495" t="str">
            <v>MUOM2932</v>
          </cell>
          <cell r="C495" t="str">
            <v>Muỗm, ĐK gốc 29cm ≤ Φ &lt;32cm</v>
          </cell>
          <cell r="D495" t="str">
            <v>Muỗm đường kính gốc 29 cm</v>
          </cell>
          <cell r="E495" t="str">
            <v>cây</v>
          </cell>
          <cell r="F495">
            <v>914000</v>
          </cell>
        </row>
        <row r="496">
          <cell r="A496" t="str">
            <v>MUOM30</v>
          </cell>
          <cell r="B496" t="str">
            <v>MUOM2932</v>
          </cell>
          <cell r="C496" t="str">
            <v xml:space="preserve"> Muỗm, ĐK gốc 29cm ≤ Φ &lt;32cm</v>
          </cell>
          <cell r="D496" t="str">
            <v>Muỗm đường kính gốc 30 cm</v>
          </cell>
          <cell r="E496" t="str">
            <v>cây</v>
          </cell>
          <cell r="F496">
            <v>914000</v>
          </cell>
        </row>
        <row r="497">
          <cell r="A497" t="str">
            <v>MUOM31</v>
          </cell>
          <cell r="B497" t="str">
            <v>MUOM2932</v>
          </cell>
          <cell r="C497" t="str">
            <v xml:space="preserve"> Muỗm, ĐK gốc 29cm ≤ Φ &lt;32cm</v>
          </cell>
          <cell r="D497" t="str">
            <v>Muỗm đường kính gốc 31 cm</v>
          </cell>
          <cell r="E497" t="str">
            <v>cây</v>
          </cell>
          <cell r="F497">
            <v>914000</v>
          </cell>
        </row>
        <row r="498">
          <cell r="A498" t="str">
            <v>MUOM32</v>
          </cell>
          <cell r="B498" t="str">
            <v>MUOM3239</v>
          </cell>
          <cell r="C498" t="str">
            <v xml:space="preserve"> Muỗm, ĐK gốc 32 cm ≤ Φ &lt;39cm</v>
          </cell>
          <cell r="D498" t="str">
            <v>Muỗm đường kính gốc 32 cm</v>
          </cell>
          <cell r="E498" t="str">
            <v>cây</v>
          </cell>
          <cell r="F498">
            <v>1016000</v>
          </cell>
        </row>
        <row r="499">
          <cell r="A499" t="str">
            <v>MUOM33</v>
          </cell>
          <cell r="B499" t="str">
            <v>MUOM3239</v>
          </cell>
          <cell r="C499" t="str">
            <v xml:space="preserve"> Muỗm, ĐK gốc 32 cm ≤ Φ &lt;39cm</v>
          </cell>
          <cell r="D499" t="str">
            <v>Muỗm đường kính gốc 33 cm</v>
          </cell>
          <cell r="E499" t="str">
            <v>cây</v>
          </cell>
          <cell r="F499">
            <v>1016000</v>
          </cell>
        </row>
        <row r="500">
          <cell r="A500" t="str">
            <v>MUOM34</v>
          </cell>
          <cell r="B500" t="str">
            <v>MUOM3239</v>
          </cell>
          <cell r="C500" t="str">
            <v>Muỗm, ĐK gốc 32 cm ≤ Φ &lt;39cm</v>
          </cell>
          <cell r="D500" t="str">
            <v>Muỗm đường kính gốc 34 cm</v>
          </cell>
          <cell r="E500" t="str">
            <v>cây</v>
          </cell>
          <cell r="F500">
            <v>1016000</v>
          </cell>
        </row>
        <row r="501">
          <cell r="A501" t="str">
            <v>MUOM35</v>
          </cell>
          <cell r="B501" t="str">
            <v>MUOM3239</v>
          </cell>
          <cell r="C501" t="str">
            <v>Muỗm, ĐK gốc 32 cm ≤ Φ &lt;39cm</v>
          </cell>
          <cell r="D501" t="str">
            <v>Muỗm đường kính gốc 35 cm</v>
          </cell>
          <cell r="E501" t="str">
            <v>cây</v>
          </cell>
          <cell r="F501">
            <v>1016000</v>
          </cell>
        </row>
        <row r="502">
          <cell r="A502" t="str">
            <v>MUOM36</v>
          </cell>
          <cell r="B502" t="str">
            <v>MUOM3239</v>
          </cell>
          <cell r="C502" t="str">
            <v xml:space="preserve"> Muỗm, ĐK gốc 32 cm ≤ Φ &lt;39cm</v>
          </cell>
          <cell r="D502" t="str">
            <v>Muỗm đường kính gốc 36 cm</v>
          </cell>
          <cell r="E502" t="str">
            <v>cây</v>
          </cell>
          <cell r="F502">
            <v>1016000</v>
          </cell>
        </row>
        <row r="503">
          <cell r="A503" t="str">
            <v>MUOM37</v>
          </cell>
          <cell r="B503" t="str">
            <v>MUOM3239</v>
          </cell>
          <cell r="C503" t="str">
            <v xml:space="preserve"> Muỗm, ĐK gốc 32 cm ≤ Φ &lt;39cm</v>
          </cell>
          <cell r="D503" t="str">
            <v>Muỗm đường kính gốc 37 cm</v>
          </cell>
          <cell r="E503" t="str">
            <v>cây</v>
          </cell>
          <cell r="F503">
            <v>1016000</v>
          </cell>
        </row>
        <row r="504">
          <cell r="A504" t="str">
            <v>MUOM38</v>
          </cell>
          <cell r="B504" t="str">
            <v>MUOM3239</v>
          </cell>
          <cell r="C504" t="str">
            <v xml:space="preserve"> Muỗm, ĐK gốc 32 cm ≤ Φ &lt;39cm</v>
          </cell>
          <cell r="D504" t="str">
            <v>Muỗm đường kính gốc 38 cm</v>
          </cell>
          <cell r="E504" t="str">
            <v>cây</v>
          </cell>
          <cell r="F504">
            <v>1016000</v>
          </cell>
        </row>
        <row r="505">
          <cell r="A505" t="str">
            <v>MUOM40</v>
          </cell>
          <cell r="B505" t="str">
            <v>MUOM4040</v>
          </cell>
          <cell r="C505" t="str">
            <v xml:space="preserve"> Muỗm, ĐK gốc trên 40 cm</v>
          </cell>
          <cell r="D505" t="str">
            <v>Muỗm đường kính gốc 40 cm</v>
          </cell>
          <cell r="E505" t="str">
            <v>cây</v>
          </cell>
          <cell r="F505">
            <v>1118000</v>
          </cell>
        </row>
        <row r="506">
          <cell r="A506" t="str">
            <v>MUOM41</v>
          </cell>
          <cell r="B506" t="str">
            <v>MUOM4040</v>
          </cell>
          <cell r="C506" t="str">
            <v>Muỗm, ĐK gốc trên 40 cm</v>
          </cell>
          <cell r="D506" t="str">
            <v>Muỗm đường kính gốc 41 cm</v>
          </cell>
          <cell r="E506" t="str">
            <v>cây</v>
          </cell>
          <cell r="F506">
            <v>1118000</v>
          </cell>
        </row>
        <row r="507">
          <cell r="A507" t="str">
            <v>MUOM42</v>
          </cell>
          <cell r="B507" t="str">
            <v>MUOM4040</v>
          </cell>
          <cell r="C507" t="str">
            <v>Muỗm, ĐK gốc trên 40 cm</v>
          </cell>
          <cell r="D507" t="str">
            <v>Muỗm đường kính gốc 42 cm</v>
          </cell>
          <cell r="E507" t="str">
            <v>cây</v>
          </cell>
          <cell r="F507">
            <v>1118000</v>
          </cell>
        </row>
        <row r="508">
          <cell r="A508" t="str">
            <v>MUOM43</v>
          </cell>
          <cell r="B508" t="str">
            <v>MUOM4040</v>
          </cell>
          <cell r="C508" t="str">
            <v xml:space="preserve"> Muỗm, ĐK gốc trên 40 cm</v>
          </cell>
          <cell r="D508" t="str">
            <v>Muỗm đường kính gốc 43 cm</v>
          </cell>
          <cell r="E508" t="str">
            <v>cây</v>
          </cell>
          <cell r="F508">
            <v>1118000</v>
          </cell>
        </row>
        <row r="509">
          <cell r="A509" t="str">
            <v>MUOM44</v>
          </cell>
          <cell r="B509" t="str">
            <v>MUOM4040</v>
          </cell>
          <cell r="C509" t="str">
            <v>Muỗm, ĐK gốc trên 40 cm</v>
          </cell>
          <cell r="D509" t="str">
            <v>Muỗm đường kính gốc 44 cm</v>
          </cell>
          <cell r="E509" t="str">
            <v>cây</v>
          </cell>
          <cell r="F509">
            <v>1118000</v>
          </cell>
        </row>
        <row r="510">
          <cell r="A510" t="str">
            <v>MUOM45</v>
          </cell>
          <cell r="B510" t="str">
            <v>MUOM4040</v>
          </cell>
          <cell r="C510" t="str">
            <v>Muỗm, ĐK gốc trên 40 cm</v>
          </cell>
          <cell r="D510" t="str">
            <v>Muỗm đường kính gốc 45 cm</v>
          </cell>
          <cell r="E510" t="str">
            <v>cây</v>
          </cell>
          <cell r="F510">
            <v>1118000</v>
          </cell>
        </row>
        <row r="511">
          <cell r="A511" t="str">
            <v>MUOM46</v>
          </cell>
          <cell r="B511" t="str">
            <v>MUOM4040</v>
          </cell>
          <cell r="C511" t="str">
            <v xml:space="preserve"> Muỗm, ĐK gốc trên 40 cm</v>
          </cell>
          <cell r="D511" t="str">
            <v>Muỗm đường kính gốc 46 cm</v>
          </cell>
          <cell r="E511" t="str">
            <v>cây</v>
          </cell>
          <cell r="F511">
            <v>1118000</v>
          </cell>
        </row>
        <row r="512">
          <cell r="A512" t="str">
            <v>MUOM47</v>
          </cell>
          <cell r="B512" t="str">
            <v>MUOM4040</v>
          </cell>
          <cell r="C512" t="str">
            <v xml:space="preserve"> Muỗm, ĐK gốc trên 40 cm</v>
          </cell>
          <cell r="D512" t="str">
            <v>Muỗm đường kính gốc 47 cm</v>
          </cell>
          <cell r="E512" t="str">
            <v>cây</v>
          </cell>
          <cell r="F512">
            <v>1118000</v>
          </cell>
        </row>
        <row r="513">
          <cell r="A513" t="str">
            <v>MUOM48</v>
          </cell>
          <cell r="B513" t="str">
            <v>MUOM4040</v>
          </cell>
          <cell r="C513" t="str">
            <v xml:space="preserve"> Muỗm, ĐK gốc trên 40 cm</v>
          </cell>
          <cell r="D513" t="str">
            <v>Muỗm đường kính gốc 48 cm</v>
          </cell>
          <cell r="E513" t="str">
            <v>cây</v>
          </cell>
          <cell r="F513">
            <v>1118000</v>
          </cell>
        </row>
        <row r="514">
          <cell r="A514" t="str">
            <v>MUOM49</v>
          </cell>
          <cell r="B514" t="str">
            <v>MUOM4040</v>
          </cell>
          <cell r="C514" t="str">
            <v xml:space="preserve"> Muỗm, ĐK gốc trên 40 cm</v>
          </cell>
          <cell r="D514" t="str">
            <v>Muỗm đường kính gốc 49 cm</v>
          </cell>
          <cell r="E514" t="str">
            <v>cây</v>
          </cell>
          <cell r="F514">
            <v>1118000</v>
          </cell>
        </row>
        <row r="515">
          <cell r="A515" t="str">
            <v>MUOM50</v>
          </cell>
          <cell r="B515" t="str">
            <v>MUOM4040</v>
          </cell>
          <cell r="C515" t="str">
            <v xml:space="preserve"> Muỗm, ĐK gốc trên 40 cm</v>
          </cell>
          <cell r="D515" t="str">
            <v>Muỗm đường kính gốc 50 cm</v>
          </cell>
          <cell r="E515" t="str">
            <v>cây</v>
          </cell>
          <cell r="F515">
            <v>1118000</v>
          </cell>
        </row>
        <row r="516">
          <cell r="A516" t="str">
            <v>XOAIM</v>
          </cell>
          <cell r="B516" t="str">
            <v>XOAIM</v>
          </cell>
          <cell r="C516" t="str">
            <v>Xoài, mới trồng (3 tháng đến dưới 1 năm)</v>
          </cell>
          <cell r="D516" t="str">
            <v>Xoài, mới trồng dưới 1 năm tuổi</v>
          </cell>
          <cell r="E516" t="str">
            <v>cây</v>
          </cell>
          <cell r="F516">
            <v>32000</v>
          </cell>
        </row>
        <row r="517">
          <cell r="A517" t="str">
            <v>XOAIM1</v>
          </cell>
          <cell r="B517" t="str">
            <v>XOAIM1</v>
          </cell>
          <cell r="C517" t="str">
            <v>Xoài,Trồng từ 1đến 2 năm, 0,4m ≤ H &lt;1m</v>
          </cell>
          <cell r="D517" t="str">
            <v>Xoài, mới trồng từ 1 đến 2 năm tuổi</v>
          </cell>
          <cell r="E517" t="str">
            <v>cây</v>
          </cell>
          <cell r="F517">
            <v>54000</v>
          </cell>
        </row>
        <row r="518">
          <cell r="A518" t="str">
            <v>XOAIM2</v>
          </cell>
          <cell r="B518" t="str">
            <v>XOAIM2</v>
          </cell>
          <cell r="C518" t="str">
            <v>Xoài,Trồng từ 2 năm, chiều cao H ≥ 1m</v>
          </cell>
          <cell r="D518" t="str">
            <v>Xoài, mới trồng trên 2 năm tuổi</v>
          </cell>
          <cell r="E518" t="str">
            <v>cây</v>
          </cell>
          <cell r="F518">
            <v>76000</v>
          </cell>
        </row>
        <row r="519">
          <cell r="A519" t="str">
            <v>XOAI1</v>
          </cell>
          <cell r="B519" t="str">
            <v>XOAI1</v>
          </cell>
          <cell r="C519" t="str">
            <v>Xoài, ĐK gốc 1cm ≤ Φ &lt;1,5cm</v>
          </cell>
          <cell r="D519" t="str">
            <v xml:space="preserve">Xoài, đường kính gốc 1 cm </v>
          </cell>
          <cell r="E519" t="str">
            <v>cây</v>
          </cell>
          <cell r="F519">
            <v>138000</v>
          </cell>
        </row>
        <row r="520">
          <cell r="A520" t="str">
            <v>XOAI2</v>
          </cell>
          <cell r="B520" t="str">
            <v>XOAI2</v>
          </cell>
          <cell r="C520" t="str">
            <v>Xoài, ĐK gốc 1,5 cm ≤ Φ &lt;3cm</v>
          </cell>
          <cell r="D520" t="str">
            <v xml:space="preserve">Xoài, đường kính gốc 2 cm </v>
          </cell>
          <cell r="E520" t="str">
            <v>cây</v>
          </cell>
          <cell r="F520">
            <v>138000</v>
          </cell>
        </row>
        <row r="521">
          <cell r="A521" t="str">
            <v>XOAI3</v>
          </cell>
          <cell r="B521" t="str">
            <v>XOAI37</v>
          </cell>
          <cell r="C521" t="str">
            <v>Xoài, ĐK gốc 3cm ≤ Φ &lt;7cm</v>
          </cell>
          <cell r="D521" t="str">
            <v>Xoài, đường kính gốc 3 cm</v>
          </cell>
          <cell r="E521" t="str">
            <v>cây</v>
          </cell>
          <cell r="F521">
            <v>200000</v>
          </cell>
        </row>
        <row r="522">
          <cell r="A522" t="str">
            <v>XOAI4</v>
          </cell>
          <cell r="B522" t="str">
            <v>XOAI37</v>
          </cell>
          <cell r="C522" t="str">
            <v>Xoài, ĐK gốc 3cm ≤ Φ &lt;7cm</v>
          </cell>
          <cell r="D522" t="str">
            <v>Xoài, đường kính gốc 4 cm</v>
          </cell>
          <cell r="E522" t="str">
            <v>cây</v>
          </cell>
          <cell r="F522">
            <v>302000</v>
          </cell>
        </row>
        <row r="523">
          <cell r="A523" t="str">
            <v>XOAI5</v>
          </cell>
          <cell r="B523" t="str">
            <v>XOAI37</v>
          </cell>
          <cell r="C523" t="str">
            <v>Xoài, ĐK gốc 3cm ≤ Φ &lt;7cm</v>
          </cell>
          <cell r="D523" t="str">
            <v>Xoài, đường kính gốc 5 cm</v>
          </cell>
          <cell r="E523" t="str">
            <v>cây</v>
          </cell>
          <cell r="F523">
            <v>302000</v>
          </cell>
        </row>
        <row r="524">
          <cell r="A524" t="str">
            <v>XOAI6</v>
          </cell>
          <cell r="B524" t="str">
            <v>XOAI37</v>
          </cell>
          <cell r="C524" t="str">
            <v>Xoài, ĐK gốc 3cm ≤ Φ &lt;7cm</v>
          </cell>
          <cell r="D524" t="str">
            <v>Xoài, đường kính gốc 6 cm</v>
          </cell>
          <cell r="E524" t="str">
            <v>cây</v>
          </cell>
          <cell r="F524">
            <v>302000</v>
          </cell>
        </row>
        <row r="525">
          <cell r="A525" t="str">
            <v>XOAI7</v>
          </cell>
          <cell r="B525" t="str">
            <v>XOAI37</v>
          </cell>
          <cell r="C525" t="str">
            <v>Xoài, ĐK gốc 3cm ≤ Φ &lt;7cm</v>
          </cell>
          <cell r="D525" t="str">
            <v>Xoài, đường kính gốc 7 cm</v>
          </cell>
          <cell r="E525" t="str">
            <v>cây</v>
          </cell>
          <cell r="F525">
            <v>302000</v>
          </cell>
        </row>
        <row r="526">
          <cell r="A526" t="str">
            <v>XOAI8</v>
          </cell>
          <cell r="B526" t="str">
            <v>XOAI37</v>
          </cell>
          <cell r="C526" t="str">
            <v>Xoài, ĐK gốc 3cm ≤ Φ &lt;7cm</v>
          </cell>
          <cell r="D526" t="str">
            <v>Xoài, đường kính gốc 8 cm</v>
          </cell>
          <cell r="E526" t="str">
            <v>cây</v>
          </cell>
          <cell r="F526">
            <v>302000</v>
          </cell>
        </row>
        <row r="527">
          <cell r="A527" t="str">
            <v>XOAI9</v>
          </cell>
          <cell r="B527" t="str">
            <v>XOAI912</v>
          </cell>
          <cell r="C527" t="str">
            <v>Xoài, ĐK gốc 9cm ≤ Φ &lt;12cm</v>
          </cell>
          <cell r="D527" t="str">
            <v>Xoài, đường kính gốc 9 cm</v>
          </cell>
          <cell r="E527" t="str">
            <v>cây</v>
          </cell>
          <cell r="F527">
            <v>404000</v>
          </cell>
        </row>
        <row r="528">
          <cell r="A528" t="str">
            <v>XOAI10</v>
          </cell>
          <cell r="B528" t="str">
            <v>XOAI912</v>
          </cell>
          <cell r="C528" t="str">
            <v>Xoài, ĐK gốc 9cm ≤ Φ &lt;12cm</v>
          </cell>
          <cell r="D528" t="str">
            <v>Xoài, đường kính gốc 10 cm</v>
          </cell>
          <cell r="E528" t="str">
            <v>cây</v>
          </cell>
          <cell r="F528">
            <v>404000</v>
          </cell>
        </row>
        <row r="529">
          <cell r="A529" t="str">
            <v>XOAI11</v>
          </cell>
          <cell r="B529" t="str">
            <v>XOAI912</v>
          </cell>
          <cell r="C529" t="str">
            <v>Xoài, ĐK gốc 9cm ≤ Φ &lt;12cm</v>
          </cell>
          <cell r="D529" t="str">
            <v>Xoài, đường kính gốc 11cm</v>
          </cell>
          <cell r="E529" t="str">
            <v>cây</v>
          </cell>
          <cell r="F529">
            <v>404000</v>
          </cell>
        </row>
        <row r="530">
          <cell r="A530" t="str">
            <v>XOAI12</v>
          </cell>
          <cell r="B530" t="str">
            <v>XOAI1215</v>
          </cell>
          <cell r="C530" t="str">
            <v>Xoài, ĐK gốc 12cm ≤ Φ &lt;15cm</v>
          </cell>
          <cell r="D530" t="str">
            <v>Xoài, đường kính gốc 12 cm</v>
          </cell>
          <cell r="E530" t="str">
            <v>cây</v>
          </cell>
          <cell r="F530">
            <v>506000</v>
          </cell>
        </row>
        <row r="531">
          <cell r="A531" t="str">
            <v>XOAI13</v>
          </cell>
          <cell r="B531" t="str">
            <v>XOAI1215</v>
          </cell>
          <cell r="C531" t="str">
            <v>Xoài, ĐK gốc 12cm ≤ Φ &lt;15cm</v>
          </cell>
          <cell r="D531" t="str">
            <v>Xoài, đường kính gốc 13 cm</v>
          </cell>
          <cell r="E531" t="str">
            <v>cây</v>
          </cell>
          <cell r="F531">
            <v>506000</v>
          </cell>
        </row>
        <row r="532">
          <cell r="A532" t="str">
            <v>XOAI14</v>
          </cell>
          <cell r="B532" t="str">
            <v>XOAI1215</v>
          </cell>
          <cell r="C532" t="str">
            <v>Xoài, ĐK gốc 12cm ≤ Φ &lt;15cm</v>
          </cell>
          <cell r="D532" t="str">
            <v>Xoài, đường kính gốc 14 cm</v>
          </cell>
          <cell r="E532" t="str">
            <v>cây</v>
          </cell>
          <cell r="F532">
            <v>506000</v>
          </cell>
        </row>
        <row r="533">
          <cell r="A533" t="str">
            <v>XOAI15</v>
          </cell>
          <cell r="B533" t="str">
            <v>XOAI1519</v>
          </cell>
          <cell r="C533" t="str">
            <v>Xoài, ĐK gốc 15cm ≤ Φ &lt;19cm</v>
          </cell>
          <cell r="D533" t="str">
            <v>Xoài, đường kính gốc 15 cm</v>
          </cell>
          <cell r="E533" t="str">
            <v>cây</v>
          </cell>
          <cell r="F533">
            <v>608000</v>
          </cell>
        </row>
        <row r="534">
          <cell r="A534" t="str">
            <v>XOAI16</v>
          </cell>
          <cell r="B534" t="str">
            <v>XOAI1519</v>
          </cell>
          <cell r="C534" t="str">
            <v>Xoài, ĐK gốc 15cm ≤ Φ &lt;19cm</v>
          </cell>
          <cell r="D534" t="str">
            <v>Xoài, đường kính gốc 16 cm</v>
          </cell>
          <cell r="E534" t="str">
            <v>cây</v>
          </cell>
          <cell r="F534">
            <v>608000</v>
          </cell>
        </row>
        <row r="535">
          <cell r="A535" t="str">
            <v>XOAI17</v>
          </cell>
          <cell r="B535" t="str">
            <v>XOAI1519</v>
          </cell>
          <cell r="C535" t="str">
            <v>Xoài, ĐK gốc 15cm ≤ Φ &lt;19cm</v>
          </cell>
          <cell r="D535" t="str">
            <v>Xoài, đường kính gốc 17 cm</v>
          </cell>
          <cell r="E535" t="str">
            <v>cây</v>
          </cell>
          <cell r="F535">
            <v>608000</v>
          </cell>
        </row>
        <row r="536">
          <cell r="A536" t="str">
            <v>XOAI18</v>
          </cell>
          <cell r="B536" t="str">
            <v>XOAI1519</v>
          </cell>
          <cell r="C536" t="str">
            <v>Xoài, ĐK gốc 15cm ≤ Φ &lt;19cm</v>
          </cell>
          <cell r="D536" t="str">
            <v>Xoài, đường kính gốc 18 cm</v>
          </cell>
          <cell r="E536" t="str">
            <v>cây</v>
          </cell>
          <cell r="F536">
            <v>608000</v>
          </cell>
        </row>
        <row r="537">
          <cell r="A537" t="str">
            <v>XOAI19</v>
          </cell>
          <cell r="B537" t="str">
            <v>XOAI1925</v>
          </cell>
          <cell r="C537" t="str">
            <v>Xoài, ĐK gốc 19cm  ≤ Φ &lt;25cm</v>
          </cell>
          <cell r="D537" t="str">
            <v>Xoài, đường kính gốc 19 cm</v>
          </cell>
          <cell r="E537" t="str">
            <v>cây</v>
          </cell>
          <cell r="F537">
            <v>710000</v>
          </cell>
        </row>
        <row r="538">
          <cell r="A538" t="str">
            <v>XOAI20</v>
          </cell>
          <cell r="B538" t="str">
            <v>XOAI1925</v>
          </cell>
          <cell r="C538" t="str">
            <v>Xoài, ĐK gốc 19cm  ≤ Φ &lt;25cm</v>
          </cell>
          <cell r="D538" t="str">
            <v>Xoài, đường kính gốc 20 cm</v>
          </cell>
          <cell r="E538" t="str">
            <v>cây</v>
          </cell>
          <cell r="F538">
            <v>710000</v>
          </cell>
        </row>
        <row r="539">
          <cell r="A539" t="str">
            <v>XOAI21</v>
          </cell>
          <cell r="B539" t="str">
            <v>XOAI1925</v>
          </cell>
          <cell r="C539" t="str">
            <v>Xoài, ĐK gốc 19cm  ≤ Φ &lt;25cm</v>
          </cell>
          <cell r="D539" t="str">
            <v>Xoài, đường kính gốc 21 cm</v>
          </cell>
          <cell r="E539" t="str">
            <v>cây</v>
          </cell>
          <cell r="F539">
            <v>710000</v>
          </cell>
        </row>
        <row r="540">
          <cell r="A540" t="str">
            <v>XOAI22</v>
          </cell>
          <cell r="B540" t="str">
            <v>XOAI1925</v>
          </cell>
          <cell r="C540" t="str">
            <v>Xoài, ĐK gốc 19cm  ≤ Φ &lt;25cm</v>
          </cell>
          <cell r="D540" t="str">
            <v>Xoài, đường kính gốc 22 cm</v>
          </cell>
          <cell r="E540" t="str">
            <v>cây</v>
          </cell>
          <cell r="F540">
            <v>710000</v>
          </cell>
        </row>
        <row r="541">
          <cell r="A541" t="str">
            <v>XOAI23</v>
          </cell>
          <cell r="B541" t="str">
            <v>XOAI1925</v>
          </cell>
          <cell r="C541" t="str">
            <v>Xoài, ĐK gốc 19cm  ≤ Φ &lt;25cm</v>
          </cell>
          <cell r="D541" t="str">
            <v>Xoài, đường kính gốc 23 cm</v>
          </cell>
          <cell r="E541" t="str">
            <v>cây</v>
          </cell>
          <cell r="F541">
            <v>710000</v>
          </cell>
        </row>
        <row r="542">
          <cell r="A542" t="str">
            <v>XOAI24</v>
          </cell>
          <cell r="B542" t="str">
            <v>XOAI1925</v>
          </cell>
          <cell r="C542" t="str">
            <v>Xoài, ĐK gốc 19cm  ≤ Φ &lt;25cm</v>
          </cell>
          <cell r="D542" t="str">
            <v>Xoài, đường kính gốc 24 cm</v>
          </cell>
          <cell r="E542" t="str">
            <v>cây</v>
          </cell>
          <cell r="F542">
            <v>710000</v>
          </cell>
        </row>
        <row r="543">
          <cell r="A543" t="str">
            <v>XOAI25</v>
          </cell>
          <cell r="B543" t="str">
            <v>XOAI2529</v>
          </cell>
          <cell r="C543" t="str">
            <v>Xoài, ĐK gốc 25cm ≤ Φ &lt;29cm</v>
          </cell>
          <cell r="D543" t="str">
            <v>Xoài, đường kính gốc 25 cm</v>
          </cell>
          <cell r="E543" t="str">
            <v>cây</v>
          </cell>
          <cell r="F543">
            <v>812000</v>
          </cell>
        </row>
        <row r="544">
          <cell r="A544" t="str">
            <v>XOAI26</v>
          </cell>
          <cell r="B544" t="str">
            <v>XOAI2529</v>
          </cell>
          <cell r="C544" t="str">
            <v>Xoài, ĐK gốc 25cm ≤ Φ &lt;29cm</v>
          </cell>
          <cell r="D544" t="str">
            <v>Xoài, đường kính gốc 26 cm</v>
          </cell>
          <cell r="E544" t="str">
            <v>cây</v>
          </cell>
          <cell r="F544">
            <v>812000</v>
          </cell>
        </row>
        <row r="545">
          <cell r="A545" t="str">
            <v>XOAI27</v>
          </cell>
          <cell r="B545" t="str">
            <v>XOAI2529</v>
          </cell>
          <cell r="C545" t="str">
            <v>Xoài, ĐK gốc 25cm ≤ Φ &lt;29cm</v>
          </cell>
          <cell r="D545" t="str">
            <v>Xoài, đường kính gốc 27 cm</v>
          </cell>
          <cell r="E545" t="str">
            <v>cây</v>
          </cell>
          <cell r="F545">
            <v>812000</v>
          </cell>
        </row>
        <row r="546">
          <cell r="A546" t="str">
            <v>XOAI28</v>
          </cell>
          <cell r="B546" t="str">
            <v>XOAI2529</v>
          </cell>
          <cell r="C546" t="str">
            <v>Xoài, ĐK gốc 25cm ≤ Φ &lt;29cm</v>
          </cell>
          <cell r="D546" t="str">
            <v>Xoài, đường kính gốc 28 cm</v>
          </cell>
          <cell r="E546" t="str">
            <v>cây</v>
          </cell>
          <cell r="F546">
            <v>812000</v>
          </cell>
        </row>
        <row r="547">
          <cell r="A547" t="str">
            <v>XOAI29</v>
          </cell>
          <cell r="B547" t="str">
            <v>XOAI2932</v>
          </cell>
          <cell r="C547" t="str">
            <v>Xoài, ĐK gốc 29cm ≤ Φ &lt;32cm</v>
          </cell>
          <cell r="D547" t="str">
            <v>Xoài, đường kính gốc 29 cm</v>
          </cell>
          <cell r="E547" t="str">
            <v>cây</v>
          </cell>
          <cell r="F547">
            <v>914000</v>
          </cell>
        </row>
        <row r="548">
          <cell r="A548" t="str">
            <v>XOAI30</v>
          </cell>
          <cell r="B548" t="str">
            <v>XOAI2932</v>
          </cell>
          <cell r="C548" t="str">
            <v>Xoài,  ĐK gốc 29cm ≤ Φ &lt;32cm</v>
          </cell>
          <cell r="D548" t="str">
            <v>Xoài, đường kính gốc 30 cm</v>
          </cell>
          <cell r="E548" t="str">
            <v>cây</v>
          </cell>
          <cell r="F548">
            <v>914000</v>
          </cell>
        </row>
        <row r="549">
          <cell r="A549" t="str">
            <v>XOAI31</v>
          </cell>
          <cell r="B549" t="str">
            <v>XOAI2932</v>
          </cell>
          <cell r="C549" t="str">
            <v>Xoài,  ĐK gốc 29cm ≤ Φ &lt;32cm</v>
          </cell>
          <cell r="D549" t="str">
            <v>Xoài, đường kính gốc 31 cm</v>
          </cell>
          <cell r="E549" t="str">
            <v>cây</v>
          </cell>
          <cell r="F549">
            <v>914000</v>
          </cell>
        </row>
        <row r="550">
          <cell r="A550" t="str">
            <v>XOAI32</v>
          </cell>
          <cell r="B550" t="str">
            <v>XOAI3239</v>
          </cell>
          <cell r="C550" t="str">
            <v>Xoài,  ĐK gốc 32 cm ≤ Φ &lt;39cm</v>
          </cell>
          <cell r="D550" t="str">
            <v>Xoài, đường kính gốc 32 cm</v>
          </cell>
          <cell r="E550" t="str">
            <v>cây</v>
          </cell>
          <cell r="F550">
            <v>1016000</v>
          </cell>
        </row>
        <row r="551">
          <cell r="A551" t="str">
            <v>XOAI33</v>
          </cell>
          <cell r="B551" t="str">
            <v>XOAI3239</v>
          </cell>
          <cell r="C551" t="str">
            <v>Xoài,  ĐK gốc 32 cm ≤ Φ &lt;39cm</v>
          </cell>
          <cell r="D551" t="str">
            <v>Xoài, đường kính gốc 33 cm</v>
          </cell>
          <cell r="E551" t="str">
            <v>cây</v>
          </cell>
          <cell r="F551">
            <v>1016000</v>
          </cell>
        </row>
        <row r="552">
          <cell r="A552" t="str">
            <v>XOAI34</v>
          </cell>
          <cell r="B552" t="str">
            <v>XOAI3239</v>
          </cell>
          <cell r="C552" t="str">
            <v>Xoài,  ĐK gốc 32 cm ≤ Φ &lt;39cm</v>
          </cell>
          <cell r="D552" t="str">
            <v>Xoài, đường kính gốc 34 cm</v>
          </cell>
          <cell r="E552" t="str">
            <v>cây</v>
          </cell>
          <cell r="F552">
            <v>1016000</v>
          </cell>
        </row>
        <row r="553">
          <cell r="A553" t="str">
            <v>XOAI35</v>
          </cell>
          <cell r="B553" t="str">
            <v>XOAI3239</v>
          </cell>
          <cell r="C553" t="str">
            <v>Xoài,  ĐK gốc 32 cm ≤ Φ &lt;39cm</v>
          </cell>
          <cell r="D553" t="str">
            <v>Xoài, đường kính gốc 35 cm</v>
          </cell>
          <cell r="E553" t="str">
            <v>cây</v>
          </cell>
          <cell r="F553">
            <v>1016000</v>
          </cell>
        </row>
        <row r="554">
          <cell r="A554" t="str">
            <v>XOAI36</v>
          </cell>
          <cell r="B554" t="str">
            <v>XOAI3239</v>
          </cell>
          <cell r="C554" t="str">
            <v>Xoài,  ĐK gốc 32 cm ≤ Φ &lt;39cm</v>
          </cell>
          <cell r="D554" t="str">
            <v>Xoài,  đường kính gốc 36 cm</v>
          </cell>
          <cell r="E554" t="str">
            <v>cây</v>
          </cell>
          <cell r="F554">
            <v>1016000</v>
          </cell>
        </row>
        <row r="555">
          <cell r="A555" t="str">
            <v>XOAI37</v>
          </cell>
          <cell r="B555" t="str">
            <v>XOAI3239</v>
          </cell>
          <cell r="C555" t="str">
            <v>Xoài,  ĐK gốc 32 cm ≤ Φ &lt;39cm</v>
          </cell>
          <cell r="D555" t="str">
            <v>Xoài, đường kính gốc 37 cm</v>
          </cell>
          <cell r="E555" t="str">
            <v>cây</v>
          </cell>
          <cell r="F555">
            <v>1016000</v>
          </cell>
        </row>
        <row r="556">
          <cell r="A556" t="str">
            <v>XOAI38</v>
          </cell>
          <cell r="B556" t="str">
            <v>XOAI3239</v>
          </cell>
          <cell r="C556" t="str">
            <v>Xoài,  ĐK gốc 32 cm ≤ Φ &lt;39cm</v>
          </cell>
          <cell r="D556" t="str">
            <v>Xoài,  đường kính gốc 38 cm</v>
          </cell>
          <cell r="E556" t="str">
            <v>cây</v>
          </cell>
          <cell r="F556">
            <v>1016000</v>
          </cell>
        </row>
        <row r="557">
          <cell r="A557" t="str">
            <v>XOAI40</v>
          </cell>
          <cell r="B557" t="str">
            <v>XOAI4040</v>
          </cell>
          <cell r="C557" t="str">
            <v>Xoài, ĐK gốc trên 40 cm</v>
          </cell>
          <cell r="D557" t="str">
            <v>Xoài,  đường kính gốc 40 cm</v>
          </cell>
          <cell r="E557" t="str">
            <v>cây</v>
          </cell>
          <cell r="F557">
            <v>1118000</v>
          </cell>
        </row>
        <row r="558">
          <cell r="A558" t="str">
            <v>XOAI41</v>
          </cell>
          <cell r="B558" t="str">
            <v>XOAI4040</v>
          </cell>
          <cell r="C558" t="str">
            <v>Xoài, ĐK gốc trên 40 cm</v>
          </cell>
          <cell r="D558" t="str">
            <v>Xoài,  đường kính gốc 41 cm</v>
          </cell>
          <cell r="E558" t="str">
            <v>cây</v>
          </cell>
          <cell r="F558">
            <v>1118000</v>
          </cell>
        </row>
        <row r="559">
          <cell r="A559" t="str">
            <v>XOAI42</v>
          </cell>
          <cell r="B559" t="str">
            <v>XOAI4040</v>
          </cell>
          <cell r="C559" t="str">
            <v>Xoài, ĐK gốc trên 40 cm</v>
          </cell>
          <cell r="D559" t="str">
            <v>Xoài, đường kính gốc 42 cm</v>
          </cell>
          <cell r="E559" t="str">
            <v>cây</v>
          </cell>
          <cell r="F559">
            <v>1118000</v>
          </cell>
        </row>
        <row r="560">
          <cell r="A560" t="str">
            <v>XOAI43</v>
          </cell>
          <cell r="B560" t="str">
            <v>XOAI4040</v>
          </cell>
          <cell r="C560" t="str">
            <v>Xoài, ĐK gốc trên 40 cm</v>
          </cell>
          <cell r="D560" t="str">
            <v>Xoài,  đường kính gốc 43 cm</v>
          </cell>
          <cell r="E560" t="str">
            <v>cây</v>
          </cell>
          <cell r="F560">
            <v>1118000</v>
          </cell>
        </row>
        <row r="561">
          <cell r="A561" t="str">
            <v>XOAI44</v>
          </cell>
          <cell r="B561" t="str">
            <v>XOAI4040</v>
          </cell>
          <cell r="C561" t="str">
            <v>Xoài, ĐK gốc trên 40 cm</v>
          </cell>
          <cell r="D561" t="str">
            <v>Xoài, đường kính gốc 44 cm</v>
          </cell>
          <cell r="E561" t="str">
            <v>cây</v>
          </cell>
          <cell r="F561">
            <v>1118000</v>
          </cell>
        </row>
        <row r="562">
          <cell r="A562" t="str">
            <v>XOAI45</v>
          </cell>
          <cell r="B562" t="str">
            <v>XOAI4040</v>
          </cell>
          <cell r="C562" t="str">
            <v>Xoài, ĐK gốc trên 40 cm</v>
          </cell>
          <cell r="D562" t="str">
            <v>Xoài,  đường kính gốc 45 cm</v>
          </cell>
          <cell r="E562" t="str">
            <v>cây</v>
          </cell>
          <cell r="F562">
            <v>1118000</v>
          </cell>
        </row>
        <row r="563">
          <cell r="A563" t="str">
            <v>XOAI46</v>
          </cell>
          <cell r="B563" t="str">
            <v>XOAI4040</v>
          </cell>
          <cell r="C563" t="str">
            <v>Xoài, ĐK gốc trên 40 cm</v>
          </cell>
          <cell r="D563" t="str">
            <v>Xoài,  đường kính gốc 46 cm</v>
          </cell>
          <cell r="E563" t="str">
            <v>cây</v>
          </cell>
          <cell r="F563">
            <v>1118000</v>
          </cell>
        </row>
        <row r="564">
          <cell r="A564" t="str">
            <v>XOAI47</v>
          </cell>
          <cell r="B564" t="str">
            <v>XOAI4040</v>
          </cell>
          <cell r="C564" t="str">
            <v>Xoài, ĐK gốc trên 40 cm</v>
          </cell>
          <cell r="D564" t="str">
            <v>Xoài, đường kính gốc 47 cm</v>
          </cell>
          <cell r="E564" t="str">
            <v>cây</v>
          </cell>
          <cell r="F564">
            <v>1118000</v>
          </cell>
        </row>
        <row r="565">
          <cell r="A565" t="str">
            <v>XOAI48</v>
          </cell>
          <cell r="B565" t="str">
            <v>XOAI4040</v>
          </cell>
          <cell r="C565" t="str">
            <v>Xoài, ĐK gốc trên 40 cm</v>
          </cell>
          <cell r="D565" t="str">
            <v>Xoài,  đường kính gốc 48 cm</v>
          </cell>
          <cell r="E565" t="str">
            <v>cây</v>
          </cell>
          <cell r="F565">
            <v>1118000</v>
          </cell>
        </row>
        <row r="566">
          <cell r="A566" t="str">
            <v>XOAI49</v>
          </cell>
          <cell r="B566" t="str">
            <v>XOAI4040</v>
          </cell>
          <cell r="C566" t="str">
            <v>Xoài, ĐK gốc trên 40 cm</v>
          </cell>
          <cell r="D566" t="str">
            <v>Xoài, đường kính gốc 49 cm</v>
          </cell>
          <cell r="E566" t="str">
            <v>cây</v>
          </cell>
          <cell r="F566">
            <v>1118000</v>
          </cell>
        </row>
        <row r="567">
          <cell r="A567" t="str">
            <v>XOAI50</v>
          </cell>
          <cell r="B567" t="str">
            <v>XOAI4040</v>
          </cell>
          <cell r="C567" t="str">
            <v>Xoài, ĐK gốc trên 40 cm</v>
          </cell>
          <cell r="D567" t="str">
            <v>Xoài, đường kính gốc 50 cm</v>
          </cell>
          <cell r="E567" t="str">
            <v>cây</v>
          </cell>
          <cell r="F567">
            <v>1118000</v>
          </cell>
        </row>
        <row r="568">
          <cell r="A568" t="str">
            <v>QUEOM</v>
          </cell>
          <cell r="B568" t="str">
            <v>QUEOM</v>
          </cell>
          <cell r="C568" t="str">
            <v>Quéo, mới trồng (3 tháng đến dưới 1 năm)</v>
          </cell>
          <cell r="D568" t="str">
            <v>Quéo, mới trồng dưới 1 năm tuổi</v>
          </cell>
          <cell r="E568" t="str">
            <v>cây</v>
          </cell>
          <cell r="F568">
            <v>32000</v>
          </cell>
        </row>
        <row r="569">
          <cell r="A569" t="str">
            <v>QUEOM1</v>
          </cell>
          <cell r="B569" t="str">
            <v>QUEOM1</v>
          </cell>
          <cell r="C569" t="str">
            <v>Quéo, Trồng từ 1đến 2 năm, 0,4m ≤ H &lt;1m</v>
          </cell>
          <cell r="D569" t="str">
            <v>Quéo, mới trồng từ 1 đến 2 năm tuổi</v>
          </cell>
          <cell r="E569" t="str">
            <v>cây</v>
          </cell>
          <cell r="F569">
            <v>54000</v>
          </cell>
        </row>
        <row r="570">
          <cell r="A570" t="str">
            <v>QUEOM2</v>
          </cell>
          <cell r="B570" t="str">
            <v>QUEOM2</v>
          </cell>
          <cell r="C570" t="str">
            <v>Quéo, Trồng từ 2 năm, chiều cao H ≥ 1m</v>
          </cell>
          <cell r="D570" t="str">
            <v>Quéo, mới trồng trên 2 năm tuổi</v>
          </cell>
          <cell r="E570" t="str">
            <v>cây</v>
          </cell>
          <cell r="F570">
            <v>76000</v>
          </cell>
        </row>
        <row r="571">
          <cell r="A571" t="str">
            <v>QUEO1</v>
          </cell>
          <cell r="B571" t="str">
            <v>QUEO1</v>
          </cell>
          <cell r="C571" t="str">
            <v xml:space="preserve"> Quéo,  ĐK gốc 1cm ≤ Φ &lt;1,5cm</v>
          </cell>
          <cell r="D571" t="str">
            <v xml:space="preserve">Quéo, đường kính gốc 1 cm </v>
          </cell>
          <cell r="E571" t="str">
            <v>cây</v>
          </cell>
          <cell r="F571">
            <v>138000</v>
          </cell>
        </row>
        <row r="572">
          <cell r="A572" t="str">
            <v>QUEO2</v>
          </cell>
          <cell r="B572" t="str">
            <v>QUEO2</v>
          </cell>
          <cell r="C572" t="str">
            <v>Quéo,  ĐK gốc 1,5 cm ≤ Φ &lt;3cm</v>
          </cell>
          <cell r="D572" t="str">
            <v xml:space="preserve">Quéo, đường kính gốc 2 cm </v>
          </cell>
          <cell r="E572" t="str">
            <v>cây</v>
          </cell>
          <cell r="F572">
            <v>138000</v>
          </cell>
        </row>
        <row r="573">
          <cell r="A573" t="str">
            <v>QUEO3</v>
          </cell>
          <cell r="B573" t="str">
            <v>QUEO37</v>
          </cell>
          <cell r="C573" t="str">
            <v>Quéo, ĐK gốc 3cm ≤ Φ &lt;7cm</v>
          </cell>
          <cell r="D573" t="str">
            <v>Quéo, đường kính gốc 3 cm</v>
          </cell>
          <cell r="E573" t="str">
            <v>cây</v>
          </cell>
          <cell r="F573">
            <v>200000</v>
          </cell>
        </row>
        <row r="574">
          <cell r="A574" t="str">
            <v>QUEO4</v>
          </cell>
          <cell r="B574" t="str">
            <v>QUEO37</v>
          </cell>
          <cell r="C574" t="str">
            <v>Quéo, ĐK gốc 3cm ≤ Φ &lt;7cm</v>
          </cell>
          <cell r="D574" t="str">
            <v>Quéo, đường kính gốc 4 cm</v>
          </cell>
          <cell r="E574" t="str">
            <v>cây</v>
          </cell>
          <cell r="F574">
            <v>302000</v>
          </cell>
        </row>
        <row r="575">
          <cell r="A575" t="str">
            <v>QUEO5</v>
          </cell>
          <cell r="B575" t="str">
            <v>QUEO37</v>
          </cell>
          <cell r="C575" t="str">
            <v>Quéo, ĐK gốc 3cm ≤ Φ &lt;7cm</v>
          </cell>
          <cell r="D575" t="str">
            <v>Quéo, đường kính gốc 5 cm</v>
          </cell>
          <cell r="E575" t="str">
            <v>cây</v>
          </cell>
          <cell r="F575">
            <v>302000</v>
          </cell>
        </row>
        <row r="576">
          <cell r="A576" t="str">
            <v>QUEO6</v>
          </cell>
          <cell r="B576" t="str">
            <v>QUEO37</v>
          </cell>
          <cell r="C576" t="str">
            <v>Quéo, ĐK gốc 3cm ≤ Φ &lt;7cm</v>
          </cell>
          <cell r="D576" t="str">
            <v>Quéo, đường kính gốc 6 cm</v>
          </cell>
          <cell r="E576" t="str">
            <v>cây</v>
          </cell>
          <cell r="F576">
            <v>302000</v>
          </cell>
        </row>
        <row r="577">
          <cell r="A577" t="str">
            <v>QUEO9</v>
          </cell>
          <cell r="B577" t="str">
            <v>QUEO912</v>
          </cell>
          <cell r="C577" t="str">
            <v>Quéo,  ĐK gốc 9cm ≤ Φ &lt;12cm</v>
          </cell>
          <cell r="D577" t="str">
            <v>Quéo, đường kính gốc 9 cm</v>
          </cell>
          <cell r="E577" t="str">
            <v>cây</v>
          </cell>
          <cell r="F577">
            <v>404000</v>
          </cell>
        </row>
        <row r="578">
          <cell r="A578" t="str">
            <v>QUEO10</v>
          </cell>
          <cell r="B578" t="str">
            <v>QUEO912</v>
          </cell>
          <cell r="C578" t="str">
            <v>Quéo,  ĐK gốc 9cm ≤ Φ &lt;12cm</v>
          </cell>
          <cell r="D578" t="str">
            <v>Quéo, đường kính gốc 10 cm</v>
          </cell>
          <cell r="E578" t="str">
            <v>cây</v>
          </cell>
          <cell r="F578">
            <v>404000</v>
          </cell>
        </row>
        <row r="579">
          <cell r="A579" t="str">
            <v>QUEO11</v>
          </cell>
          <cell r="B579" t="str">
            <v>QUEO912</v>
          </cell>
          <cell r="C579" t="str">
            <v>Quéo,  ĐK gốc 9cm ≤ Φ &lt;12cm</v>
          </cell>
          <cell r="D579" t="str">
            <v>Quéo, đường kính gốc 11cm</v>
          </cell>
          <cell r="E579" t="str">
            <v>cây</v>
          </cell>
          <cell r="F579">
            <v>404000</v>
          </cell>
        </row>
        <row r="580">
          <cell r="A580" t="str">
            <v>QUEO12</v>
          </cell>
          <cell r="B580" t="str">
            <v>QUEO1215</v>
          </cell>
          <cell r="C580" t="str">
            <v>Quéo, ĐK gốc 12cm ≤ Φ &lt;15cm</v>
          </cell>
          <cell r="D580" t="str">
            <v>Quéo, đường kính gốc 12 cm</v>
          </cell>
          <cell r="E580" t="str">
            <v>cây</v>
          </cell>
          <cell r="F580">
            <v>506000</v>
          </cell>
        </row>
        <row r="581">
          <cell r="A581" t="str">
            <v>QUEO13</v>
          </cell>
          <cell r="B581" t="str">
            <v>QUEO1215</v>
          </cell>
          <cell r="C581" t="str">
            <v>Quéo, ĐK gốc 12cm ≤ Φ &lt;15cm</v>
          </cell>
          <cell r="D581" t="str">
            <v>Quéo, đường kính gốc 13 cm</v>
          </cell>
          <cell r="E581" t="str">
            <v>cây</v>
          </cell>
          <cell r="F581">
            <v>506000</v>
          </cell>
        </row>
        <row r="582">
          <cell r="A582" t="str">
            <v>QUEO14</v>
          </cell>
          <cell r="B582" t="str">
            <v>QUEO1215</v>
          </cell>
          <cell r="C582" t="str">
            <v>Quéo, ĐK gốc 12cm ≤ Φ &lt;15cm</v>
          </cell>
          <cell r="D582" t="str">
            <v>Quéo, đường kính gốc 14 cm</v>
          </cell>
          <cell r="E582" t="str">
            <v>cây</v>
          </cell>
          <cell r="F582">
            <v>506000</v>
          </cell>
        </row>
        <row r="583">
          <cell r="A583" t="str">
            <v>QUEO15</v>
          </cell>
          <cell r="B583" t="str">
            <v>QUEO1519</v>
          </cell>
          <cell r="C583" t="str">
            <v>Quéo,  ĐK gốc 15cm ≤ Φ &lt;19cm</v>
          </cell>
          <cell r="D583" t="str">
            <v>Quéo, đường kính gốc 15 cm</v>
          </cell>
          <cell r="E583" t="str">
            <v>cây</v>
          </cell>
          <cell r="F583">
            <v>608000</v>
          </cell>
        </row>
        <row r="584">
          <cell r="A584" t="str">
            <v>QUEO16</v>
          </cell>
          <cell r="B584" t="str">
            <v>QUEO1519</v>
          </cell>
          <cell r="C584" t="str">
            <v>Quéo,  ĐK gốc 15cm ≤ Φ &lt;19cm</v>
          </cell>
          <cell r="D584" t="str">
            <v>Quéo, đường kính gốc 16 cm</v>
          </cell>
          <cell r="E584" t="str">
            <v>cây</v>
          </cell>
          <cell r="F584">
            <v>608000</v>
          </cell>
        </row>
        <row r="585">
          <cell r="A585" t="str">
            <v>QUEO17</v>
          </cell>
          <cell r="B585" t="str">
            <v>QUEO1519</v>
          </cell>
          <cell r="C585" t="str">
            <v>Quéo,  ĐK gốc 15cm ≤ Φ &lt;19cm</v>
          </cell>
          <cell r="D585" t="str">
            <v>Quéo, đường kính gốc 17 cm</v>
          </cell>
          <cell r="E585" t="str">
            <v>cây</v>
          </cell>
          <cell r="F585">
            <v>608000</v>
          </cell>
        </row>
        <row r="586">
          <cell r="A586" t="str">
            <v>QUEO18</v>
          </cell>
          <cell r="B586" t="str">
            <v>QUEO1519</v>
          </cell>
          <cell r="C586" t="str">
            <v>Quéo, ĐK gốc 15cm ≤ Φ &lt;19cm</v>
          </cell>
          <cell r="D586" t="str">
            <v>Quéo, đường kính gốc 18 cm</v>
          </cell>
          <cell r="E586" t="str">
            <v>cây</v>
          </cell>
          <cell r="F586">
            <v>608000</v>
          </cell>
        </row>
        <row r="587">
          <cell r="A587" t="str">
            <v>QUEO19</v>
          </cell>
          <cell r="B587" t="str">
            <v>QUEO1925</v>
          </cell>
          <cell r="C587" t="str">
            <v>Quéo, ĐK gốc 19cm  ≤ Φ &lt;25cm</v>
          </cell>
          <cell r="D587" t="str">
            <v>Quéo, đường kính gốc 19 cm</v>
          </cell>
          <cell r="E587" t="str">
            <v>cây</v>
          </cell>
          <cell r="F587">
            <v>710000</v>
          </cell>
        </row>
        <row r="588">
          <cell r="A588" t="str">
            <v>QUEO20</v>
          </cell>
          <cell r="B588" t="str">
            <v>QUEO1925</v>
          </cell>
          <cell r="C588" t="str">
            <v>Quéo, ĐK gốc 19cm  ≤ Φ &lt;25cm</v>
          </cell>
          <cell r="D588" t="str">
            <v>Quéo, đường kính gốc 20 cm</v>
          </cell>
          <cell r="E588" t="str">
            <v>cây</v>
          </cell>
          <cell r="F588">
            <v>710000</v>
          </cell>
        </row>
        <row r="589">
          <cell r="A589" t="str">
            <v>QUEO21</v>
          </cell>
          <cell r="B589" t="str">
            <v>QUEO1925</v>
          </cell>
          <cell r="C589" t="str">
            <v>Quéo, ĐK gốc 19cm  ≤ Φ &lt;25cm</v>
          </cell>
          <cell r="D589" t="str">
            <v>Quéo, đường kính gốc 21 cm</v>
          </cell>
          <cell r="E589" t="str">
            <v>cây</v>
          </cell>
          <cell r="F589">
            <v>710000</v>
          </cell>
        </row>
        <row r="590">
          <cell r="A590" t="str">
            <v>QUEO22</v>
          </cell>
          <cell r="B590" t="str">
            <v>QUEO1925</v>
          </cell>
          <cell r="C590" t="str">
            <v>Quéo, ĐK gốc 19cm  ≤ Φ &lt;25cm</v>
          </cell>
          <cell r="D590" t="str">
            <v>Quéo, đường kính gốc 22 cm</v>
          </cell>
          <cell r="E590" t="str">
            <v>cây</v>
          </cell>
          <cell r="F590">
            <v>710000</v>
          </cell>
        </row>
        <row r="591">
          <cell r="A591" t="str">
            <v>QUEO23</v>
          </cell>
          <cell r="B591" t="str">
            <v>QUEO1925</v>
          </cell>
          <cell r="C591" t="str">
            <v>Quéo, ĐK gốc 19cm  ≤ Φ &lt;25cm</v>
          </cell>
          <cell r="D591" t="str">
            <v>Quéo, đường kính gốc 23 cm</v>
          </cell>
          <cell r="E591" t="str">
            <v>cây</v>
          </cell>
          <cell r="F591">
            <v>710000</v>
          </cell>
        </row>
        <row r="592">
          <cell r="A592" t="str">
            <v>QUEO24</v>
          </cell>
          <cell r="B592" t="str">
            <v>QUEO1925</v>
          </cell>
          <cell r="C592" t="str">
            <v>Quéo, ĐK gốc 19cm  ≤ Φ &lt;25cm</v>
          </cell>
          <cell r="D592" t="str">
            <v>Quéo, đường kính gốc 24 cm</v>
          </cell>
          <cell r="E592" t="str">
            <v>cây</v>
          </cell>
          <cell r="F592">
            <v>710000</v>
          </cell>
        </row>
        <row r="593">
          <cell r="A593" t="str">
            <v>QUEO25</v>
          </cell>
          <cell r="B593" t="str">
            <v>QUEO2529</v>
          </cell>
          <cell r="C593" t="str">
            <v>Quéo,  ĐK gốc 25cm ≤ Φ &lt;29cm</v>
          </cell>
          <cell r="D593" t="str">
            <v>Quéo, đường kính gốc 25 cm</v>
          </cell>
          <cell r="E593" t="str">
            <v>cây</v>
          </cell>
          <cell r="F593">
            <v>812000</v>
          </cell>
        </row>
        <row r="594">
          <cell r="A594" t="str">
            <v>QUEO26</v>
          </cell>
          <cell r="B594" t="str">
            <v>QUEO2529</v>
          </cell>
          <cell r="C594" t="str">
            <v>Quéo,  ĐK gốc 25cm ≤ Φ &lt;29cm</v>
          </cell>
          <cell r="D594" t="str">
            <v>Quéo, đường kính gốc 26 cm</v>
          </cell>
          <cell r="E594" t="str">
            <v>cây</v>
          </cell>
          <cell r="F594">
            <v>812000</v>
          </cell>
        </row>
        <row r="595">
          <cell r="A595" t="str">
            <v>QUEO27</v>
          </cell>
          <cell r="B595" t="str">
            <v>QUEO2529</v>
          </cell>
          <cell r="C595" t="str">
            <v>Quéo,  ĐK gốc 25cm ≤ Φ &lt;29cm</v>
          </cell>
          <cell r="D595" t="str">
            <v>Quéo, đường kính gốc 27 cm</v>
          </cell>
          <cell r="E595" t="str">
            <v>cây</v>
          </cell>
          <cell r="F595">
            <v>812000</v>
          </cell>
        </row>
        <row r="596">
          <cell r="A596" t="str">
            <v>QUEO28</v>
          </cell>
          <cell r="B596" t="str">
            <v>QUEO2529</v>
          </cell>
          <cell r="C596" t="str">
            <v>Quéo,  ĐK gốc 25cm ≤ Φ &lt;29cm</v>
          </cell>
          <cell r="D596" t="str">
            <v>Quéo, đường kính gốc 28 cm</v>
          </cell>
          <cell r="E596" t="str">
            <v>cây</v>
          </cell>
          <cell r="F596">
            <v>812000</v>
          </cell>
        </row>
        <row r="597">
          <cell r="A597" t="str">
            <v>QUEO29</v>
          </cell>
          <cell r="B597" t="str">
            <v>QUEO2932</v>
          </cell>
          <cell r="C597" t="str">
            <v>Quéo,  ĐK gốc 29cm ≤ Φ &lt;32cm</v>
          </cell>
          <cell r="D597" t="str">
            <v>Quéo, đường kính gốc 29 cm</v>
          </cell>
          <cell r="E597" t="str">
            <v>cây</v>
          </cell>
          <cell r="F597">
            <v>914000</v>
          </cell>
        </row>
        <row r="598">
          <cell r="A598" t="str">
            <v>QUEO30</v>
          </cell>
          <cell r="B598" t="str">
            <v>QUEO2932</v>
          </cell>
          <cell r="C598" t="str">
            <v>Quéo,  ĐK gốc 29cm ≤ Φ &lt;32cm</v>
          </cell>
          <cell r="D598" t="str">
            <v>Quéo, đường kính gốc 30 cm</v>
          </cell>
          <cell r="E598" t="str">
            <v>cây</v>
          </cell>
          <cell r="F598">
            <v>914000</v>
          </cell>
        </row>
        <row r="599">
          <cell r="A599" t="str">
            <v>QUEO31</v>
          </cell>
          <cell r="B599" t="str">
            <v>QUEO2932</v>
          </cell>
          <cell r="C599" t="str">
            <v>Quéo,  ĐK gốc 29cm ≤ Φ &lt;32cm</v>
          </cell>
          <cell r="D599" t="str">
            <v>Quéo, đường kính gốc 31 cm</v>
          </cell>
          <cell r="E599" t="str">
            <v>cây</v>
          </cell>
          <cell r="F599">
            <v>914000</v>
          </cell>
        </row>
        <row r="600">
          <cell r="A600" t="str">
            <v>QUEO32</v>
          </cell>
          <cell r="B600" t="str">
            <v>QUEO3239</v>
          </cell>
          <cell r="C600" t="str">
            <v>Quéo,  ĐK gốc 32 cm ≤ Φ &lt;39cm</v>
          </cell>
          <cell r="D600" t="str">
            <v>Quéo, đường kính gốc 32 cm</v>
          </cell>
          <cell r="E600" t="str">
            <v>cây</v>
          </cell>
          <cell r="F600">
            <v>1016000</v>
          </cell>
        </row>
        <row r="601">
          <cell r="A601" t="str">
            <v>QUEO33</v>
          </cell>
          <cell r="B601" t="str">
            <v>QUEO3239</v>
          </cell>
          <cell r="C601" t="str">
            <v>Quéo,  ĐK gốc 32 cm ≤ Φ &lt;39cm</v>
          </cell>
          <cell r="D601" t="str">
            <v>Quéo, đường kính gốc 33 cm</v>
          </cell>
          <cell r="E601" t="str">
            <v>cây</v>
          </cell>
          <cell r="F601">
            <v>1016000</v>
          </cell>
        </row>
        <row r="602">
          <cell r="A602" t="str">
            <v>QUEO34</v>
          </cell>
          <cell r="B602" t="str">
            <v>QUEO3239</v>
          </cell>
          <cell r="C602" t="str">
            <v>Quéo,  ĐK gốc 32 cm ≤ Φ &lt;39cm</v>
          </cell>
          <cell r="D602" t="str">
            <v>Quéo, đường kính gốc 34 cm</v>
          </cell>
          <cell r="E602" t="str">
            <v>cây</v>
          </cell>
          <cell r="F602">
            <v>1016000</v>
          </cell>
        </row>
        <row r="603">
          <cell r="A603" t="str">
            <v>QUEO35</v>
          </cell>
          <cell r="B603" t="str">
            <v>QUEO3239</v>
          </cell>
          <cell r="C603" t="str">
            <v>Quéo,  ĐK gốc 32 cm ≤ Φ &lt;39cm</v>
          </cell>
          <cell r="D603" t="str">
            <v>Quéo, đường kính gốc 35 cm</v>
          </cell>
          <cell r="E603" t="str">
            <v>cây</v>
          </cell>
          <cell r="F603">
            <v>1016000</v>
          </cell>
        </row>
        <row r="604">
          <cell r="A604" t="str">
            <v>QUEO36</v>
          </cell>
          <cell r="B604" t="str">
            <v>QUEO3239</v>
          </cell>
          <cell r="C604" t="str">
            <v>Quéo,  ĐK gốc 32 cm ≤ Φ &lt;39cm</v>
          </cell>
          <cell r="D604" t="str">
            <v>Quéo, đường kính gốc 36 cm</v>
          </cell>
          <cell r="E604" t="str">
            <v>cây</v>
          </cell>
          <cell r="F604">
            <v>1016000</v>
          </cell>
        </row>
        <row r="605">
          <cell r="A605" t="str">
            <v>QUEO37</v>
          </cell>
          <cell r="B605" t="str">
            <v>QUEO3239</v>
          </cell>
          <cell r="C605" t="str">
            <v>Quéo,  ĐK gốc 32 cm ≤ Φ &lt;39cm</v>
          </cell>
          <cell r="D605" t="str">
            <v>Quéo, đường kính gốc 37 cm</v>
          </cell>
          <cell r="E605" t="str">
            <v>cây</v>
          </cell>
          <cell r="F605">
            <v>1016000</v>
          </cell>
        </row>
        <row r="606">
          <cell r="A606" t="str">
            <v>QUEO38</v>
          </cell>
          <cell r="B606" t="str">
            <v>QUEO3239</v>
          </cell>
          <cell r="C606" t="str">
            <v>Quéo,  ĐK gốc 32 cm ≤ Φ &lt;39cm</v>
          </cell>
          <cell r="D606" t="str">
            <v>Quéo, đường kính gốc 38 cm</v>
          </cell>
          <cell r="E606" t="str">
            <v>cây</v>
          </cell>
          <cell r="F606">
            <v>1016000</v>
          </cell>
        </row>
        <row r="607">
          <cell r="A607" t="str">
            <v>QUEO40</v>
          </cell>
          <cell r="B607" t="str">
            <v>QUEO4040</v>
          </cell>
          <cell r="C607" t="str">
            <v>Quéo, ĐK gốc trên 40 cm</v>
          </cell>
          <cell r="D607" t="str">
            <v>Quéo, đường kính gốc 40 cm</v>
          </cell>
          <cell r="E607" t="str">
            <v>cây</v>
          </cell>
          <cell r="F607">
            <v>1118000</v>
          </cell>
        </row>
        <row r="608">
          <cell r="A608" t="str">
            <v>QUEO41</v>
          </cell>
          <cell r="B608" t="str">
            <v>QUEO4040</v>
          </cell>
          <cell r="C608" t="str">
            <v>Quéo, ĐK gốc trên 40 cm</v>
          </cell>
          <cell r="D608" t="str">
            <v>Quéo, đường kính gốc 41 cm</v>
          </cell>
          <cell r="E608" t="str">
            <v>cây</v>
          </cell>
          <cell r="F608">
            <v>1118000</v>
          </cell>
        </row>
        <row r="609">
          <cell r="A609" t="str">
            <v>QUEO42</v>
          </cell>
          <cell r="B609" t="str">
            <v>QUEO4040</v>
          </cell>
          <cell r="C609" t="str">
            <v>Quéo, ĐK gốc trên 40 cm</v>
          </cell>
          <cell r="D609" t="str">
            <v>Quéo, đường kính gốc 42 cm</v>
          </cell>
          <cell r="E609" t="str">
            <v>cây</v>
          </cell>
          <cell r="F609">
            <v>1118000</v>
          </cell>
        </row>
        <row r="610">
          <cell r="A610" t="str">
            <v>QUEO43</v>
          </cell>
          <cell r="B610" t="str">
            <v>QUEO4040</v>
          </cell>
          <cell r="C610" t="str">
            <v>Quéo, ĐK gốc trên 40 cm</v>
          </cell>
          <cell r="D610" t="str">
            <v>Quéo, đường kính gốc 43 cm</v>
          </cell>
          <cell r="E610" t="str">
            <v>cây</v>
          </cell>
          <cell r="F610">
            <v>1118000</v>
          </cell>
        </row>
        <row r="611">
          <cell r="A611" t="str">
            <v>QUEO44</v>
          </cell>
          <cell r="B611" t="str">
            <v>QUEO4040</v>
          </cell>
          <cell r="C611" t="str">
            <v>Quéo, ĐK gốc trên 40 cm</v>
          </cell>
          <cell r="D611" t="str">
            <v>Quéo, đường kính gốc 44 cm</v>
          </cell>
          <cell r="E611" t="str">
            <v>cây</v>
          </cell>
          <cell r="F611">
            <v>1118000</v>
          </cell>
        </row>
        <row r="612">
          <cell r="A612" t="str">
            <v>QUEO45</v>
          </cell>
          <cell r="B612" t="str">
            <v>QUEO4040</v>
          </cell>
          <cell r="C612" t="str">
            <v>Quéo, ĐK gốc trên 40 cm</v>
          </cell>
          <cell r="D612" t="str">
            <v>Quéo, đường kính gốc 45 cm</v>
          </cell>
          <cell r="E612" t="str">
            <v>cây</v>
          </cell>
          <cell r="F612">
            <v>1118000</v>
          </cell>
        </row>
        <row r="613">
          <cell r="A613" t="str">
            <v>QUEO46</v>
          </cell>
          <cell r="B613" t="str">
            <v>QUEO4040</v>
          </cell>
          <cell r="C613" t="str">
            <v>Quéo, ĐK gốc trên 40 cm</v>
          </cell>
          <cell r="D613" t="str">
            <v>Quéo, đường kính gốc 46 cm</v>
          </cell>
          <cell r="E613" t="str">
            <v>cây</v>
          </cell>
          <cell r="F613">
            <v>1118000</v>
          </cell>
        </row>
        <row r="614">
          <cell r="A614" t="str">
            <v>QUEO47</v>
          </cell>
          <cell r="B614" t="str">
            <v>QUEO4040</v>
          </cell>
          <cell r="C614" t="str">
            <v>Quéo, ĐK gốc trên 40 cm</v>
          </cell>
          <cell r="D614" t="str">
            <v>Quéo, đường kính gốc 47 cm</v>
          </cell>
          <cell r="E614" t="str">
            <v>cây</v>
          </cell>
          <cell r="F614">
            <v>1118000</v>
          </cell>
        </row>
        <row r="615">
          <cell r="A615" t="str">
            <v>QUEO48</v>
          </cell>
          <cell r="B615" t="str">
            <v>QUEO4040</v>
          </cell>
          <cell r="C615" t="str">
            <v>Quéo, ĐK gốc trên 40 cm</v>
          </cell>
          <cell r="D615" t="str">
            <v>Quéo, đường kính gốc 48 cm</v>
          </cell>
          <cell r="E615" t="str">
            <v>cây</v>
          </cell>
          <cell r="F615">
            <v>1118000</v>
          </cell>
        </row>
        <row r="616">
          <cell r="A616" t="str">
            <v>QUEO49</v>
          </cell>
          <cell r="B616" t="str">
            <v>QUEO4040</v>
          </cell>
          <cell r="C616" t="str">
            <v>Quéo, ĐK gốc trên 40 cm</v>
          </cell>
          <cell r="D616" t="str">
            <v>Quéo, đường kính gốc 49 cm</v>
          </cell>
          <cell r="E616" t="str">
            <v>cây</v>
          </cell>
          <cell r="F616">
            <v>1118000</v>
          </cell>
        </row>
        <row r="617">
          <cell r="A617" t="str">
            <v>QUEO50</v>
          </cell>
          <cell r="B617" t="str">
            <v>QUEO4040</v>
          </cell>
          <cell r="C617" t="str">
            <v>Quéo, ĐK gốc trên 40 cm</v>
          </cell>
          <cell r="D617" t="str">
            <v>Quéo, đường kính gốc 50 cm</v>
          </cell>
          <cell r="E617" t="str">
            <v>cây</v>
          </cell>
          <cell r="F617">
            <v>1118000</v>
          </cell>
        </row>
        <row r="618">
          <cell r="C618" t="str">
            <v>Cây Na.(theo ĐK gốc của cây, đo ĐK gốc cách mặt đất 20cm)</v>
          </cell>
          <cell r="E618" t="str">
            <v>cây</v>
          </cell>
        </row>
        <row r="619">
          <cell r="A619" t="str">
            <v>NAM</v>
          </cell>
          <cell r="B619" t="str">
            <v>NAM</v>
          </cell>
          <cell r="C619" t="str">
            <v>Cây Na mới trồng (từ 3 tháng đến dưới 1 năm)</v>
          </cell>
          <cell r="D619" t="str">
            <v xml:space="preserve">Na mới trồng dưới 1 năm tuổi </v>
          </cell>
          <cell r="E619" t="str">
            <v>cây</v>
          </cell>
          <cell r="F619">
            <v>29000</v>
          </cell>
        </row>
        <row r="620">
          <cell r="A620" t="str">
            <v>NA1</v>
          </cell>
          <cell r="B620" t="str">
            <v>NA12</v>
          </cell>
          <cell r="C620" t="str">
            <v>Cây Na ĐK gốc 1cm ≤ Φ &lt;2cm(cây cách cây 1,5m)</v>
          </cell>
          <cell r="D620" t="str">
            <v>Cây Na ĐK gốc 1cm ≤ Φ &lt;2cm(cây cách cây 1,5m)</v>
          </cell>
          <cell r="E620" t="str">
            <v>cây</v>
          </cell>
          <cell r="F620">
            <v>53000</v>
          </cell>
        </row>
        <row r="621">
          <cell r="A621" t="str">
            <v>NA2</v>
          </cell>
          <cell r="B621" t="str">
            <v>NA25</v>
          </cell>
          <cell r="C621" t="str">
            <v>Cây Na ĐK gốc 2cm ≤ Φ &lt;5cm</v>
          </cell>
          <cell r="D621" t="str">
            <v xml:space="preserve">Na đường kính 2 cm </v>
          </cell>
          <cell r="E621" t="str">
            <v>cây</v>
          </cell>
          <cell r="F621">
            <v>177000</v>
          </cell>
        </row>
        <row r="622">
          <cell r="A622" t="str">
            <v>NA3</v>
          </cell>
          <cell r="B622" t="str">
            <v>NA25</v>
          </cell>
          <cell r="C622" t="str">
            <v>Cây Na ĐK gốc 2cm ≤ Φ &lt;5cm</v>
          </cell>
          <cell r="D622" t="str">
            <v xml:space="preserve">Na đường kính 3 cm </v>
          </cell>
          <cell r="E622" t="str">
            <v>cây</v>
          </cell>
          <cell r="F622">
            <v>177000</v>
          </cell>
        </row>
        <row r="623">
          <cell r="A623" t="str">
            <v>NA4</v>
          </cell>
          <cell r="B623" t="str">
            <v>NA25</v>
          </cell>
          <cell r="C623" t="str">
            <v>Cây Na ĐK gốc 2cm ≤ Φ &lt;5cm</v>
          </cell>
          <cell r="D623" t="str">
            <v xml:space="preserve">Na đường kính 4 cm </v>
          </cell>
          <cell r="E623" t="str">
            <v>cây</v>
          </cell>
          <cell r="F623">
            <v>177000</v>
          </cell>
        </row>
        <row r="624">
          <cell r="A624" t="str">
            <v>NA5</v>
          </cell>
          <cell r="B624" t="str">
            <v>NA57</v>
          </cell>
          <cell r="C624" t="str">
            <v>Cây Na ĐK gốc 5cm ≤ Φ &lt;7cm</v>
          </cell>
          <cell r="D624" t="str">
            <v xml:space="preserve">Na đường kính 5 cm </v>
          </cell>
          <cell r="E624" t="str">
            <v>cây</v>
          </cell>
          <cell r="F624">
            <v>325000</v>
          </cell>
        </row>
        <row r="625">
          <cell r="A625" t="str">
            <v>NA6</v>
          </cell>
          <cell r="B625" t="str">
            <v>NA57</v>
          </cell>
          <cell r="C625" t="str">
            <v>Cây Na ĐK gốc 5cm ≤ Φ &lt;7cm</v>
          </cell>
          <cell r="D625" t="str">
            <v xml:space="preserve">Na đường kính 6 cm </v>
          </cell>
          <cell r="E625" t="str">
            <v>cây</v>
          </cell>
          <cell r="F625">
            <v>325000</v>
          </cell>
        </row>
        <row r="626">
          <cell r="A626" t="str">
            <v>NA7</v>
          </cell>
          <cell r="B626" t="str">
            <v>NA79</v>
          </cell>
          <cell r="C626" t="str">
            <v>Cây Na ĐK gốc 7cm ≤ Φ &lt;9cm</v>
          </cell>
          <cell r="D626" t="str">
            <v xml:space="preserve">Na đường kính 7 cm </v>
          </cell>
          <cell r="E626" t="str">
            <v>cây</v>
          </cell>
          <cell r="F626">
            <v>573000</v>
          </cell>
        </row>
        <row r="627">
          <cell r="A627" t="str">
            <v>NA8</v>
          </cell>
          <cell r="B627" t="str">
            <v>NA79</v>
          </cell>
          <cell r="C627" t="str">
            <v>Cây Na ĐK gốc 7cm ≤ Φ &lt;9cm</v>
          </cell>
          <cell r="D627" t="str">
            <v xml:space="preserve">Na đường kính 8 cm </v>
          </cell>
          <cell r="E627" t="str">
            <v>cây</v>
          </cell>
          <cell r="F627">
            <v>573000</v>
          </cell>
        </row>
        <row r="628">
          <cell r="A628" t="str">
            <v>NA9</v>
          </cell>
          <cell r="B628" t="str">
            <v>NA9112</v>
          </cell>
          <cell r="C628" t="str">
            <v>Cây Na ĐK gốc 9cm ≤ Φ &lt;12cm</v>
          </cell>
          <cell r="D628" t="str">
            <v xml:space="preserve">Na đường kính 9 cm </v>
          </cell>
          <cell r="E628" t="str">
            <v>cây</v>
          </cell>
          <cell r="F628">
            <v>821000</v>
          </cell>
        </row>
        <row r="629">
          <cell r="A629" t="str">
            <v>NA10</v>
          </cell>
          <cell r="B629" t="str">
            <v>NA9112</v>
          </cell>
          <cell r="C629" t="str">
            <v>Cây Na ĐK gốc 9cm ≤ Φ &lt;12cm</v>
          </cell>
          <cell r="D629" t="str">
            <v xml:space="preserve">Na đường kính 10 cm </v>
          </cell>
          <cell r="E629" t="str">
            <v>cây</v>
          </cell>
          <cell r="F629">
            <v>821000</v>
          </cell>
        </row>
        <row r="630">
          <cell r="A630" t="str">
            <v>NA11</v>
          </cell>
          <cell r="B630" t="str">
            <v>NA1112</v>
          </cell>
          <cell r="C630" t="str">
            <v>Cây Na ĐK gốc 9cm ≤ Φ &lt;12cm</v>
          </cell>
          <cell r="D630" t="str">
            <v xml:space="preserve">Na đường kính 11 cm </v>
          </cell>
          <cell r="E630" t="str">
            <v>cây</v>
          </cell>
          <cell r="F630">
            <v>821000</v>
          </cell>
        </row>
        <row r="631">
          <cell r="A631" t="str">
            <v>NA12</v>
          </cell>
          <cell r="B631" t="str">
            <v>NA1215</v>
          </cell>
          <cell r="C631" t="str">
            <v>Cây Na ĐK gốc 12cm ≤ Φ &lt;15cm</v>
          </cell>
          <cell r="D631" t="str">
            <v xml:space="preserve">Na đường kính 12 cm </v>
          </cell>
          <cell r="E631" t="str">
            <v>cây</v>
          </cell>
          <cell r="F631">
            <v>821000</v>
          </cell>
        </row>
        <row r="632">
          <cell r="A632" t="str">
            <v>NA13</v>
          </cell>
          <cell r="B632" t="str">
            <v>NA1215</v>
          </cell>
          <cell r="C632" t="str">
            <v>Cây Na ĐK gốc 12cm ≤ Φ &lt;15cm</v>
          </cell>
          <cell r="D632" t="str">
            <v xml:space="preserve">Na đường kính 13 cm </v>
          </cell>
          <cell r="E632" t="str">
            <v>cây</v>
          </cell>
          <cell r="F632">
            <v>1069000</v>
          </cell>
        </row>
        <row r="633">
          <cell r="A633" t="str">
            <v>NA14</v>
          </cell>
          <cell r="B633" t="str">
            <v>NA1215</v>
          </cell>
          <cell r="C633" t="str">
            <v>Cây Na ĐK gốc 12cm ≤ Φ &lt;15cm</v>
          </cell>
          <cell r="D633" t="str">
            <v xml:space="preserve">Na đường kính 14 cm </v>
          </cell>
          <cell r="E633" t="str">
            <v>cây</v>
          </cell>
          <cell r="F633">
            <v>1069000</v>
          </cell>
        </row>
        <row r="634">
          <cell r="A634" t="str">
            <v>NA15</v>
          </cell>
          <cell r="B634" t="str">
            <v>NA1515</v>
          </cell>
          <cell r="C634" t="str">
            <v>Cây Na ĐK gốc từ 15 cm trở lên</v>
          </cell>
          <cell r="D634" t="str">
            <v xml:space="preserve">Na đường kính 15 cm </v>
          </cell>
          <cell r="E634" t="str">
            <v>cây</v>
          </cell>
          <cell r="F634">
            <v>1317000</v>
          </cell>
        </row>
        <row r="635">
          <cell r="A635" t="str">
            <v>NA16</v>
          </cell>
          <cell r="B635" t="str">
            <v>NA1515</v>
          </cell>
          <cell r="C635" t="str">
            <v>Cây Na ĐK gốc từ 15 cm trở lên</v>
          </cell>
          <cell r="D635" t="str">
            <v xml:space="preserve">Na đường kính 16 cm </v>
          </cell>
          <cell r="E635" t="str">
            <v>cây</v>
          </cell>
          <cell r="F635">
            <v>1317000</v>
          </cell>
        </row>
        <row r="636">
          <cell r="A636" t="str">
            <v>NA17</v>
          </cell>
          <cell r="B636" t="str">
            <v>NA1515</v>
          </cell>
          <cell r="C636" t="str">
            <v>Cây Na ĐK gốc từ 15 cm trở lên</v>
          </cell>
          <cell r="D636" t="str">
            <v xml:space="preserve">Na đường kính 17 cm </v>
          </cell>
          <cell r="E636" t="str">
            <v>cây</v>
          </cell>
          <cell r="F636">
            <v>1317000</v>
          </cell>
        </row>
        <row r="637">
          <cell r="A637" t="str">
            <v>NA18</v>
          </cell>
          <cell r="B637" t="str">
            <v>NA1515</v>
          </cell>
          <cell r="C637" t="str">
            <v>Cây Na ĐK gốc từ 15 cm trở lên</v>
          </cell>
          <cell r="D637" t="str">
            <v xml:space="preserve">Na đường kính 18 cm </v>
          </cell>
          <cell r="E637" t="str">
            <v>cây</v>
          </cell>
          <cell r="F637">
            <v>1317000</v>
          </cell>
        </row>
        <row r="638">
          <cell r="A638" t="str">
            <v>NA19</v>
          </cell>
          <cell r="B638" t="str">
            <v>NA1515</v>
          </cell>
          <cell r="C638" t="str">
            <v>Cây Na ĐK gốc từ 15 cm trở lên</v>
          </cell>
          <cell r="D638" t="str">
            <v xml:space="preserve">Na đường kính 19 cm </v>
          </cell>
          <cell r="E638" t="str">
            <v>cây</v>
          </cell>
          <cell r="F638">
            <v>1317000</v>
          </cell>
        </row>
        <row r="639">
          <cell r="A639" t="str">
            <v>NA20</v>
          </cell>
          <cell r="B639" t="str">
            <v>NA1515</v>
          </cell>
          <cell r="C639" t="str">
            <v>Cây Na ĐK gốc từ 15 cm trở lên</v>
          </cell>
          <cell r="D639" t="str">
            <v xml:space="preserve">Na đường kính 20 cm </v>
          </cell>
          <cell r="E639" t="str">
            <v>cây</v>
          </cell>
          <cell r="F639">
            <v>1317000</v>
          </cell>
        </row>
        <row r="640">
          <cell r="A640" t="str">
            <v>NA21</v>
          </cell>
          <cell r="B640" t="str">
            <v>NA1515</v>
          </cell>
          <cell r="C640" t="str">
            <v>Cây Na ĐK gốc từ 15 cm trở lên</v>
          </cell>
          <cell r="D640" t="str">
            <v xml:space="preserve">Na đường kính 21 cm </v>
          </cell>
          <cell r="E640" t="str">
            <v>cây</v>
          </cell>
          <cell r="F640">
            <v>1317000</v>
          </cell>
        </row>
        <row r="641">
          <cell r="A641" t="str">
            <v>NA22</v>
          </cell>
          <cell r="B641" t="str">
            <v>NA1515</v>
          </cell>
          <cell r="C641" t="str">
            <v>Cây Na ĐK gốc từ 15 cm trở lên</v>
          </cell>
          <cell r="D641" t="str">
            <v xml:space="preserve">Na đường kính 22 cm </v>
          </cell>
          <cell r="E641" t="str">
            <v>cây</v>
          </cell>
          <cell r="F641">
            <v>1317000</v>
          </cell>
        </row>
        <row r="642">
          <cell r="A642" t="str">
            <v>NA23</v>
          </cell>
          <cell r="B642" t="str">
            <v>NA1515</v>
          </cell>
          <cell r="C642" t="str">
            <v>Cây Na ĐK gốc từ 15 cm trở lên</v>
          </cell>
          <cell r="D642" t="str">
            <v xml:space="preserve">Na đường kính 23 cm </v>
          </cell>
          <cell r="E642" t="str">
            <v>cây</v>
          </cell>
          <cell r="F642">
            <v>1317000</v>
          </cell>
        </row>
        <row r="643">
          <cell r="A643" t="str">
            <v>NA24</v>
          </cell>
          <cell r="B643" t="str">
            <v>NA1515</v>
          </cell>
          <cell r="C643" t="str">
            <v>Cây Na ĐK gốc từ 15 cm trở lên</v>
          </cell>
          <cell r="D643" t="str">
            <v xml:space="preserve">Na đường kính 24 cm </v>
          </cell>
          <cell r="E643" t="str">
            <v>cây</v>
          </cell>
          <cell r="F643">
            <v>1317000</v>
          </cell>
        </row>
        <row r="644">
          <cell r="A644" t="str">
            <v>NA25</v>
          </cell>
          <cell r="B644" t="str">
            <v>NA1515</v>
          </cell>
          <cell r="C644" t="str">
            <v>Cây Na ĐK gốc từ 15 cm trở lên</v>
          </cell>
          <cell r="D644" t="str">
            <v xml:space="preserve">Na đường kính 25 cm </v>
          </cell>
          <cell r="E644" t="str">
            <v>cây</v>
          </cell>
          <cell r="F644">
            <v>1317000</v>
          </cell>
        </row>
        <row r="645">
          <cell r="C645" t="str">
            <v>Đu đủ</v>
          </cell>
          <cell r="E645" t="str">
            <v>cây</v>
          </cell>
        </row>
        <row r="646">
          <cell r="A646" t="str">
            <v>DDM</v>
          </cell>
          <cell r="B646" t="str">
            <v>DDM</v>
          </cell>
          <cell r="C646" t="str">
            <v xml:space="preserve"> Đu đủ Mới trồng (từ 3 đến 9 tháng)</v>
          </cell>
          <cell r="D646" t="str">
            <v xml:space="preserve"> Đu đủ Mới trồng (từ 3 đến 9 tháng)</v>
          </cell>
          <cell r="E646" t="str">
            <v>cây</v>
          </cell>
          <cell r="F646">
            <v>23000</v>
          </cell>
        </row>
        <row r="647">
          <cell r="A647" t="str">
            <v>DDK</v>
          </cell>
          <cell r="B647" t="str">
            <v>DDK</v>
          </cell>
          <cell r="C647" t="str">
            <v xml:space="preserve"> Đu đủ Trồng trên 9 tháng, 0,5 &lt;H≤ 1,3 m</v>
          </cell>
          <cell r="D647" t="str">
            <v xml:space="preserve"> Đu đủ Trồng trên 9 tháng, 0,5 &lt;H≤ 1,3 m</v>
          </cell>
          <cell r="E647" t="str">
            <v>cây</v>
          </cell>
          <cell r="F647">
            <v>43000</v>
          </cell>
        </row>
        <row r="648">
          <cell r="A648" t="str">
            <v>DDC</v>
          </cell>
          <cell r="B648" t="str">
            <v>DDC</v>
          </cell>
          <cell r="C648" t="str">
            <v xml:space="preserve"> Đu đủ Đã có quả, chiều cao trên 1,3m </v>
          </cell>
          <cell r="D648" t="str">
            <v xml:space="preserve"> Đu đủ Đã có quả, chiều cao trên 1,3m </v>
          </cell>
          <cell r="E648" t="str">
            <v>cây</v>
          </cell>
          <cell r="F648">
            <v>88000</v>
          </cell>
        </row>
        <row r="649">
          <cell r="C649" t="str">
            <v>Cau, Dừa (Cau theo ĐK gốc của cây, đo ĐK gốc cách mặt đất 20cm; Dừa theo ĐK gốc của cây, đo ĐK gốc cách mặt đất 30cm)</v>
          </cell>
          <cell r="E649" t="str">
            <v>cây</v>
          </cell>
        </row>
        <row r="650">
          <cell r="A650" t="str">
            <v>CAUM</v>
          </cell>
          <cell r="B650" t="str">
            <v>CAUM</v>
          </cell>
          <cell r="C650" t="str">
            <v>Cây Cau, Mới trồng từ 3 tháng đến 1 năm</v>
          </cell>
          <cell r="D650" t="str">
            <v>Cây Cau,Mới trồng từ 3 tháng đến 1 năm</v>
          </cell>
          <cell r="E650" t="str">
            <v>cây</v>
          </cell>
          <cell r="F650">
            <v>32000</v>
          </cell>
        </row>
        <row r="651">
          <cell r="A651" t="str">
            <v>CAU1</v>
          </cell>
          <cell r="B651" t="str">
            <v>CAUM</v>
          </cell>
          <cell r="C651" t="str">
            <v>Cây Cau, Mới trồng từ 3 tháng đến 1 năm</v>
          </cell>
          <cell r="D651" t="str">
            <v>Cây Cau, Mới trồng từ 3 tháng đến 1 năm</v>
          </cell>
          <cell r="E651" t="str">
            <v>cây</v>
          </cell>
          <cell r="F651">
            <v>32000</v>
          </cell>
        </row>
        <row r="652">
          <cell r="A652" t="str">
            <v>CAU2</v>
          </cell>
          <cell r="B652" t="str">
            <v>CAUM</v>
          </cell>
          <cell r="C652" t="str">
            <v>Cây Cau, Mới trồng từ 3 tháng đến 1 năm</v>
          </cell>
          <cell r="D652" t="str">
            <v>Cây Cau, Mới trồng từ 3 tháng đến 1 năm</v>
          </cell>
          <cell r="E652" t="str">
            <v>cây</v>
          </cell>
          <cell r="F652">
            <v>32000</v>
          </cell>
        </row>
        <row r="653">
          <cell r="A653" t="str">
            <v>CAU3</v>
          </cell>
          <cell r="B653" t="str">
            <v>CAUM</v>
          </cell>
          <cell r="C653" t="str">
            <v>Cây Cau,  Mới trồng từ 3 tháng đến 1 năm</v>
          </cell>
          <cell r="D653" t="str">
            <v>Cây Cau, Mới trồng từ 3 tháng đến 1 năm</v>
          </cell>
          <cell r="E653" t="str">
            <v>cây</v>
          </cell>
          <cell r="F653">
            <v>32000</v>
          </cell>
        </row>
        <row r="654">
          <cell r="A654" t="str">
            <v>CAU4</v>
          </cell>
          <cell r="B654" t="str">
            <v>CAUM</v>
          </cell>
          <cell r="C654" t="str">
            <v>Cây Cau, Mới trồng từ 3 tháng đến 1 năm</v>
          </cell>
          <cell r="D654" t="str">
            <v>Cây Cau, Mới trồng từ 3 tháng đến 1 năm</v>
          </cell>
          <cell r="E654" t="str">
            <v>cây</v>
          </cell>
          <cell r="F654">
            <v>32000</v>
          </cell>
        </row>
        <row r="655">
          <cell r="A655" t="str">
            <v>CAU5</v>
          </cell>
          <cell r="B655" t="str">
            <v>CAUM</v>
          </cell>
          <cell r="C655" t="str">
            <v>Cây Cau, Mới trồng từ 3 tháng đến 1 năm</v>
          </cell>
          <cell r="D655" t="str">
            <v>Cây Cau, Mới trồng từ 3 tháng đến 1 năm</v>
          </cell>
          <cell r="E655" t="str">
            <v>cây</v>
          </cell>
          <cell r="F655">
            <v>32000</v>
          </cell>
        </row>
        <row r="656">
          <cell r="A656" t="str">
            <v>CAU6</v>
          </cell>
          <cell r="B656" t="str">
            <v>CAU69</v>
          </cell>
          <cell r="C656" t="str">
            <v>Cây Cau, ĐK gốc 6cm ≤ Φ &lt;9cm</v>
          </cell>
          <cell r="D656" t="str">
            <v xml:space="preserve">Cây Cau đường kính gốc 6 cm </v>
          </cell>
          <cell r="E656" t="str">
            <v>cây</v>
          </cell>
          <cell r="F656">
            <v>49000</v>
          </cell>
        </row>
        <row r="657">
          <cell r="A657" t="str">
            <v>CAU7</v>
          </cell>
          <cell r="B657" t="str">
            <v>CAU69</v>
          </cell>
          <cell r="C657" t="str">
            <v>Cây Cau, ĐK gốc 6cm ≤ Φ &lt;9cm</v>
          </cell>
          <cell r="D657" t="str">
            <v xml:space="preserve">Cây Cau đường kính gốc 7 cm </v>
          </cell>
          <cell r="E657" t="str">
            <v>cây</v>
          </cell>
          <cell r="F657">
            <v>49000</v>
          </cell>
        </row>
        <row r="658">
          <cell r="A658" t="str">
            <v>CAU8</v>
          </cell>
          <cell r="B658" t="str">
            <v>CAU69</v>
          </cell>
          <cell r="C658" t="str">
            <v>Cây Cau, ĐK gốc 6cm ≤ Φ &lt;9cm</v>
          </cell>
          <cell r="D658" t="str">
            <v xml:space="preserve">Cây Cau đường kính gốc 8 cm </v>
          </cell>
          <cell r="E658" t="str">
            <v>cây</v>
          </cell>
          <cell r="F658">
            <v>49000</v>
          </cell>
        </row>
        <row r="659">
          <cell r="A659" t="str">
            <v>CAU9</v>
          </cell>
          <cell r="B659" t="str">
            <v>CAU912</v>
          </cell>
          <cell r="C659" t="str">
            <v>Cây Cau, ĐK gốc 9cm ≤ Φ &lt;12cm</v>
          </cell>
          <cell r="D659" t="str">
            <v xml:space="preserve">Cây Cau đường kính gốc 9 cm </v>
          </cell>
          <cell r="E659" t="str">
            <v>cây</v>
          </cell>
          <cell r="F659">
            <v>71500</v>
          </cell>
        </row>
        <row r="660">
          <cell r="A660" t="str">
            <v>CAU10</v>
          </cell>
          <cell r="B660" t="str">
            <v>CAU912</v>
          </cell>
          <cell r="C660" t="str">
            <v>Cây Cau, ĐK gốc 9cm ≤ Φ &lt;12cm</v>
          </cell>
          <cell r="D660" t="str">
            <v xml:space="preserve">Cây Cau đường kính gốc 10 cm </v>
          </cell>
          <cell r="E660" t="str">
            <v>cây</v>
          </cell>
          <cell r="F660">
            <v>71500</v>
          </cell>
        </row>
        <row r="661">
          <cell r="A661" t="str">
            <v>CAU11</v>
          </cell>
          <cell r="B661" t="str">
            <v>CAU912</v>
          </cell>
          <cell r="C661" t="str">
            <v>Cây Cau, ĐK gốc 9cm ≤ Φ &lt;12cm</v>
          </cell>
          <cell r="D661" t="str">
            <v xml:space="preserve">Cây Cau đường kính gốc 11 cm </v>
          </cell>
          <cell r="E661" t="str">
            <v>cây</v>
          </cell>
          <cell r="F661">
            <v>71500</v>
          </cell>
        </row>
        <row r="662">
          <cell r="A662" t="str">
            <v>CAU12</v>
          </cell>
          <cell r="B662" t="str">
            <v>CAU1215</v>
          </cell>
          <cell r="C662" t="str">
            <v>Cây Cau, ĐK gốc 12cm ≤ Φ &lt;15cm</v>
          </cell>
          <cell r="D662" t="str">
            <v xml:space="preserve">Cây Cau đường kính gốc 12 cm </v>
          </cell>
          <cell r="E662" t="str">
            <v>cây</v>
          </cell>
          <cell r="F662">
            <v>133000</v>
          </cell>
        </row>
        <row r="663">
          <cell r="A663" t="str">
            <v>CAU13</v>
          </cell>
          <cell r="B663" t="str">
            <v>CAU1215</v>
          </cell>
          <cell r="C663" t="str">
            <v>Cây Cau, ĐK gốc 12cm ≤ Φ &lt;15cm</v>
          </cell>
          <cell r="D663" t="str">
            <v xml:space="preserve">Cây Cau đường kính gốc 13 cm </v>
          </cell>
          <cell r="E663" t="str">
            <v>cây</v>
          </cell>
          <cell r="F663">
            <v>133000</v>
          </cell>
        </row>
        <row r="664">
          <cell r="A664" t="str">
            <v>CAU14</v>
          </cell>
          <cell r="B664" t="str">
            <v>CAU1215</v>
          </cell>
          <cell r="C664" t="str">
            <v>Cây Cau, ĐK gốc 12cm ≤ Φ &lt;15cm</v>
          </cell>
          <cell r="D664" t="str">
            <v xml:space="preserve">Cây Cau đường kính gốc 14 cm </v>
          </cell>
          <cell r="E664" t="str">
            <v>cây</v>
          </cell>
          <cell r="F664">
            <v>133000</v>
          </cell>
        </row>
        <row r="665">
          <cell r="A665" t="str">
            <v>CAU15</v>
          </cell>
          <cell r="B665" t="str">
            <v>CAU1520</v>
          </cell>
          <cell r="C665" t="str">
            <v>Cây Cau, ĐK gốc 15cm ≤ Φ &lt;20cm</v>
          </cell>
          <cell r="D665" t="str">
            <v xml:space="preserve">Cây Cau đường kính gốc 15 cm </v>
          </cell>
          <cell r="E665" t="str">
            <v>cây</v>
          </cell>
          <cell r="F665">
            <v>170000</v>
          </cell>
        </row>
        <row r="666">
          <cell r="A666" t="str">
            <v>CAU16</v>
          </cell>
          <cell r="B666" t="str">
            <v>CAU1520</v>
          </cell>
          <cell r="C666" t="str">
            <v>Cây Cau, ĐK gốc 15cm ≤ Φ &lt;20cm</v>
          </cell>
          <cell r="D666" t="str">
            <v xml:space="preserve">Cây Cau đường kính gốc 16 cm </v>
          </cell>
          <cell r="E666" t="str">
            <v>cây</v>
          </cell>
          <cell r="F666">
            <v>170000</v>
          </cell>
        </row>
        <row r="667">
          <cell r="A667" t="str">
            <v>CAU17</v>
          </cell>
          <cell r="B667" t="str">
            <v>CAU1520</v>
          </cell>
          <cell r="C667" t="str">
            <v>Cây Cau, ĐK gốc 15cm ≤ Φ &lt;20cm</v>
          </cell>
          <cell r="D667" t="str">
            <v xml:space="preserve">Cây Cau đường kính gốc 17 cm </v>
          </cell>
          <cell r="E667" t="str">
            <v>cây</v>
          </cell>
          <cell r="F667">
            <v>170000</v>
          </cell>
        </row>
        <row r="668">
          <cell r="A668" t="str">
            <v>CAU18</v>
          </cell>
          <cell r="B668" t="str">
            <v>CAU1520</v>
          </cell>
          <cell r="C668" t="str">
            <v>Cây Cau, ĐK gốc 15cm ≤ Φ &lt;20cm</v>
          </cell>
          <cell r="D668" t="str">
            <v xml:space="preserve">Cây Cau đường kính gốc 18 cm </v>
          </cell>
          <cell r="E668" t="str">
            <v>cây</v>
          </cell>
          <cell r="F668">
            <v>170000</v>
          </cell>
        </row>
        <row r="669">
          <cell r="A669" t="str">
            <v>CAU19</v>
          </cell>
          <cell r="B669" t="str">
            <v>CAU1520</v>
          </cell>
          <cell r="C669" t="str">
            <v>Cây Cau, ĐK gốc 15cm ≤ Φ &lt;20cm</v>
          </cell>
          <cell r="D669" t="str">
            <v xml:space="preserve">Cây Cau đường kính gốc 19 cm </v>
          </cell>
          <cell r="E669" t="str">
            <v>cây</v>
          </cell>
          <cell r="F669">
            <v>170000</v>
          </cell>
        </row>
        <row r="670">
          <cell r="A670" t="str">
            <v>CAU20</v>
          </cell>
          <cell r="B670" t="str">
            <v xml:space="preserve"> CAU2025</v>
          </cell>
          <cell r="C670" t="str">
            <v>Cây Cau, ĐK gốc 20cm ≤ Φ &lt;25cm</v>
          </cell>
          <cell r="D670" t="str">
            <v xml:space="preserve">Cây Cau đường kính gốc 20 cm </v>
          </cell>
          <cell r="E670" t="str">
            <v>cây</v>
          </cell>
          <cell r="F670">
            <v>207000</v>
          </cell>
        </row>
        <row r="671">
          <cell r="A671" t="str">
            <v>CAU21</v>
          </cell>
          <cell r="B671" t="str">
            <v xml:space="preserve"> CAU2025</v>
          </cell>
          <cell r="C671" t="str">
            <v>Cây Cau, ĐK gốc 20cm ≤ Φ &lt;25cm</v>
          </cell>
          <cell r="D671" t="str">
            <v xml:space="preserve">Cây Cau đường kính gốc 21 cm </v>
          </cell>
          <cell r="E671" t="str">
            <v>cây</v>
          </cell>
          <cell r="F671">
            <v>207000</v>
          </cell>
        </row>
        <row r="672">
          <cell r="A672" t="str">
            <v>CAU22</v>
          </cell>
          <cell r="B672" t="str">
            <v xml:space="preserve"> CAU2025</v>
          </cell>
          <cell r="C672" t="str">
            <v>Cây Cau, ĐK gốc 20cm ≤ Φ &lt;25cm</v>
          </cell>
          <cell r="D672" t="str">
            <v xml:space="preserve">Cây Cau đường kính gốc 22 cm </v>
          </cell>
          <cell r="E672" t="str">
            <v>cây</v>
          </cell>
          <cell r="F672">
            <v>207000</v>
          </cell>
        </row>
        <row r="673">
          <cell r="A673" t="str">
            <v>CAU23</v>
          </cell>
          <cell r="B673" t="str">
            <v xml:space="preserve"> CAU2025</v>
          </cell>
          <cell r="C673" t="str">
            <v>Cây Cau, ĐK gốc 20cm ≤ Φ &lt;25cm</v>
          </cell>
          <cell r="D673" t="str">
            <v xml:space="preserve">Cây Cau đường kính gốc 23 cm </v>
          </cell>
          <cell r="E673" t="str">
            <v>cây</v>
          </cell>
          <cell r="F673">
            <v>207000</v>
          </cell>
        </row>
        <row r="674">
          <cell r="A674" t="str">
            <v>CAU24</v>
          </cell>
          <cell r="B674" t="str">
            <v xml:space="preserve"> CAU2025</v>
          </cell>
          <cell r="C674" t="str">
            <v>Cây Cau, ĐK gốc 20cm ≤ Φ &lt;25cm</v>
          </cell>
          <cell r="D674" t="str">
            <v xml:space="preserve">Cây Cau đường kính gốc 24 cm </v>
          </cell>
          <cell r="E674" t="str">
            <v>cây</v>
          </cell>
          <cell r="F674">
            <v>207000</v>
          </cell>
        </row>
        <row r="675">
          <cell r="A675" t="str">
            <v>CAU25</v>
          </cell>
          <cell r="B675" t="str">
            <v>CAU2530</v>
          </cell>
          <cell r="C675" t="str">
            <v>Cây Cau, ĐK gốc 25cm ≤ Φ &lt;30cm</v>
          </cell>
          <cell r="D675" t="str">
            <v xml:space="preserve">Cây Cau đường kính gốc 25 cm </v>
          </cell>
          <cell r="E675" t="str">
            <v>cây</v>
          </cell>
          <cell r="F675">
            <v>244000</v>
          </cell>
        </row>
        <row r="676">
          <cell r="A676" t="str">
            <v>CAU26</v>
          </cell>
          <cell r="B676" t="str">
            <v>CAU2530</v>
          </cell>
          <cell r="C676" t="str">
            <v>Cây Cau, ĐK gốc 25cm ≤ Φ &lt;30cm</v>
          </cell>
          <cell r="D676" t="str">
            <v xml:space="preserve">Cây Cau đường kính gốc 26 cm </v>
          </cell>
          <cell r="E676" t="str">
            <v>cây</v>
          </cell>
          <cell r="F676">
            <v>244000</v>
          </cell>
        </row>
        <row r="677">
          <cell r="A677" t="str">
            <v>CAU27</v>
          </cell>
          <cell r="B677" t="str">
            <v>CAU2530</v>
          </cell>
          <cell r="C677" t="str">
            <v>Cây Cau, ĐK gốc 25cm ≤ Φ &lt;30cm</v>
          </cell>
          <cell r="D677" t="str">
            <v xml:space="preserve">Cây Cau đường kính gốc 27 cm </v>
          </cell>
          <cell r="E677" t="str">
            <v>cây</v>
          </cell>
          <cell r="F677">
            <v>244000</v>
          </cell>
        </row>
        <row r="678">
          <cell r="A678" t="str">
            <v>CAU28</v>
          </cell>
          <cell r="B678" t="str">
            <v>CAU2530</v>
          </cell>
          <cell r="C678" t="str">
            <v>Cây Cau, ĐK gốc 25cm ≤ Φ &lt;30cm</v>
          </cell>
          <cell r="D678" t="str">
            <v xml:space="preserve">Cây Cau đường kính gốc 28 cm </v>
          </cell>
          <cell r="E678" t="str">
            <v>cây</v>
          </cell>
          <cell r="F678">
            <v>244000</v>
          </cell>
        </row>
        <row r="679">
          <cell r="A679" t="str">
            <v>CAU29</v>
          </cell>
          <cell r="B679" t="str">
            <v>CAU2530</v>
          </cell>
          <cell r="C679" t="str">
            <v>Cây Cau, ĐK gốc 25cm ≤ Φ &lt;30cm</v>
          </cell>
          <cell r="D679" t="str">
            <v xml:space="preserve">Cây Cau đường kính gốc 29 cm </v>
          </cell>
          <cell r="E679" t="str">
            <v>cây</v>
          </cell>
          <cell r="F679">
            <v>244000</v>
          </cell>
        </row>
        <row r="680">
          <cell r="A680" t="str">
            <v>CAU30</v>
          </cell>
          <cell r="B680" t="str">
            <v>CAU3035</v>
          </cell>
          <cell r="C680" t="str">
            <v>Cây Cau, ĐK gốc 30cm ≤ Φ &lt;35cm</v>
          </cell>
          <cell r="D680" t="str">
            <v xml:space="preserve">Cây Cau đường kính gốc 30 cm </v>
          </cell>
          <cell r="E680" t="str">
            <v>cây</v>
          </cell>
          <cell r="F680">
            <v>281000</v>
          </cell>
        </row>
        <row r="681">
          <cell r="A681" t="str">
            <v>CAU31</v>
          </cell>
          <cell r="B681" t="str">
            <v>CAU3035</v>
          </cell>
          <cell r="C681" t="str">
            <v>Cây Cau, ĐK gốc 30cm ≤ Φ &lt;35cm</v>
          </cell>
          <cell r="D681" t="str">
            <v xml:space="preserve">Cây Cau đường kính gốc 31 cm </v>
          </cell>
          <cell r="E681" t="str">
            <v>cây</v>
          </cell>
          <cell r="F681">
            <v>281000</v>
          </cell>
        </row>
        <row r="682">
          <cell r="A682" t="str">
            <v>CAU32</v>
          </cell>
          <cell r="B682" t="str">
            <v>CAU3035</v>
          </cell>
          <cell r="C682" t="str">
            <v>Cây Cau, ĐK gốc 30cm ≤ Φ &lt;35cm</v>
          </cell>
          <cell r="D682" t="str">
            <v xml:space="preserve">Cây Cau đường kính gốc 32 cm </v>
          </cell>
          <cell r="E682" t="str">
            <v>cây</v>
          </cell>
          <cell r="F682">
            <v>281000</v>
          </cell>
        </row>
        <row r="683">
          <cell r="A683" t="str">
            <v>CAU33</v>
          </cell>
          <cell r="B683" t="str">
            <v>CAU3035</v>
          </cell>
          <cell r="C683" t="str">
            <v>Cây Cau, ĐK gốc 30cm ≤ Φ &lt;35cm</v>
          </cell>
          <cell r="D683" t="str">
            <v xml:space="preserve">Cây Cau đường kính gốc 33 cm </v>
          </cell>
          <cell r="E683" t="str">
            <v>cây</v>
          </cell>
          <cell r="F683">
            <v>281000</v>
          </cell>
        </row>
        <row r="684">
          <cell r="A684" t="str">
            <v>CAU34</v>
          </cell>
          <cell r="B684" t="str">
            <v>CAU3035</v>
          </cell>
          <cell r="C684" t="str">
            <v>Cây Cau, ĐK gốc 30cm ≤ Φ &lt;35cm</v>
          </cell>
          <cell r="D684" t="str">
            <v xml:space="preserve">Cây Cau đường kính gốc 34 cm </v>
          </cell>
          <cell r="E684" t="str">
            <v>cây</v>
          </cell>
          <cell r="F684">
            <v>281000</v>
          </cell>
        </row>
        <row r="685">
          <cell r="A685" t="str">
            <v>CAU35</v>
          </cell>
          <cell r="B685" t="str">
            <v>CAU3535</v>
          </cell>
          <cell r="C685" t="str">
            <v>Cây Cau, ĐK gốc từ 35 cm trở lên</v>
          </cell>
          <cell r="D685" t="str">
            <v xml:space="preserve">Cây Cau đường kính gốc 35 cm </v>
          </cell>
          <cell r="E685" t="str">
            <v>cây</v>
          </cell>
          <cell r="F685">
            <v>318000</v>
          </cell>
        </row>
        <row r="686">
          <cell r="A686" t="str">
            <v>CAU36</v>
          </cell>
          <cell r="B686" t="str">
            <v>CAU3535</v>
          </cell>
          <cell r="C686" t="str">
            <v>Cây Cau, ĐK gốc từ 35 cm trở lên</v>
          </cell>
          <cell r="D686" t="str">
            <v xml:space="preserve">Cây Cau đường kính gốc 36 cm </v>
          </cell>
          <cell r="E686" t="str">
            <v>cây</v>
          </cell>
          <cell r="F686">
            <v>318000</v>
          </cell>
        </row>
        <row r="687">
          <cell r="A687" t="str">
            <v>CAU37</v>
          </cell>
          <cell r="B687" t="str">
            <v>CAU3535</v>
          </cell>
          <cell r="C687" t="str">
            <v>Cây Cau, ĐK gốc từ 35 cm trở lên</v>
          </cell>
          <cell r="D687" t="str">
            <v xml:space="preserve">Cây Cau đường kính gốc 37 cm </v>
          </cell>
          <cell r="E687" t="str">
            <v>cây</v>
          </cell>
          <cell r="F687">
            <v>318000</v>
          </cell>
        </row>
        <row r="688">
          <cell r="A688" t="str">
            <v>CAU38</v>
          </cell>
          <cell r="B688" t="str">
            <v>CAU3535</v>
          </cell>
          <cell r="C688" t="str">
            <v>Cây Cau, ĐK gốc từ 35 cm trở lên</v>
          </cell>
          <cell r="D688" t="str">
            <v xml:space="preserve">Cây Cau đường kính gốc 38 cm </v>
          </cell>
          <cell r="E688" t="str">
            <v>cây</v>
          </cell>
          <cell r="F688">
            <v>318000</v>
          </cell>
        </row>
        <row r="689">
          <cell r="A689" t="str">
            <v>CAU39</v>
          </cell>
          <cell r="B689" t="str">
            <v>CAU3535</v>
          </cell>
          <cell r="C689" t="str">
            <v>Cây Cau, ĐK gốc từ 35 cm trở lên</v>
          </cell>
          <cell r="D689" t="str">
            <v xml:space="preserve">Cây Cau đường kính gốc 39 cm </v>
          </cell>
          <cell r="E689" t="str">
            <v>cây</v>
          </cell>
          <cell r="F689">
            <v>318000</v>
          </cell>
        </row>
        <row r="690">
          <cell r="A690" t="str">
            <v>CAU40</v>
          </cell>
          <cell r="B690" t="str">
            <v>CAU3535</v>
          </cell>
          <cell r="C690" t="str">
            <v>Cây Cau, ĐK gốc từ 35 cm trở lên</v>
          </cell>
          <cell r="D690" t="str">
            <v xml:space="preserve">Cây Cau đường kính gốc 40 cm </v>
          </cell>
          <cell r="E690" t="str">
            <v>cây</v>
          </cell>
          <cell r="F690">
            <v>318000</v>
          </cell>
        </row>
        <row r="691">
          <cell r="A691" t="str">
            <v>CAU41</v>
          </cell>
          <cell r="B691" t="str">
            <v>CAU3535</v>
          </cell>
          <cell r="C691" t="str">
            <v>Cây Cau, ĐK gốc từ 35 cm trở lên</v>
          </cell>
          <cell r="D691" t="str">
            <v xml:space="preserve">Cây Cau đường kính gốc 41 cm </v>
          </cell>
          <cell r="E691" t="str">
            <v>cây</v>
          </cell>
          <cell r="F691">
            <v>318000</v>
          </cell>
        </row>
        <row r="692">
          <cell r="A692" t="str">
            <v>CAU42</v>
          </cell>
          <cell r="B692" t="str">
            <v>CAU3535</v>
          </cell>
          <cell r="C692" t="str">
            <v>Cây Cau, ĐK gốc từ 35 cm trở lên</v>
          </cell>
          <cell r="D692" t="str">
            <v xml:space="preserve">Cây Cau đường kính gốc 42 cm </v>
          </cell>
          <cell r="E692" t="str">
            <v>cây</v>
          </cell>
          <cell r="F692">
            <v>318000</v>
          </cell>
        </row>
        <row r="693">
          <cell r="A693" t="str">
            <v>CAU43</v>
          </cell>
          <cell r="B693" t="str">
            <v>CAU3535</v>
          </cell>
          <cell r="C693" t="str">
            <v>Cây Cau, ĐK gốc từ 35 cm trở lên</v>
          </cell>
          <cell r="D693" t="str">
            <v xml:space="preserve">Cây Cau đường kính gốc 43 cm </v>
          </cell>
          <cell r="E693" t="str">
            <v>cây</v>
          </cell>
          <cell r="F693">
            <v>318000</v>
          </cell>
        </row>
        <row r="694">
          <cell r="A694" t="str">
            <v>CAU44</v>
          </cell>
          <cell r="B694" t="str">
            <v>CAU3535</v>
          </cell>
          <cell r="C694" t="str">
            <v>Cây Cau, ĐK gốc từ 35 cm trở lên</v>
          </cell>
          <cell r="D694" t="str">
            <v xml:space="preserve">Cây Cau đường kính gốc 44 cm </v>
          </cell>
          <cell r="E694" t="str">
            <v>cây</v>
          </cell>
          <cell r="F694">
            <v>318000</v>
          </cell>
        </row>
        <row r="695">
          <cell r="A695" t="str">
            <v>CAU45</v>
          </cell>
          <cell r="B695" t="str">
            <v>CAU3535</v>
          </cell>
          <cell r="C695" t="str">
            <v>Cây Cau, ĐK gốc từ 35 cm trở lên</v>
          </cell>
          <cell r="D695" t="str">
            <v xml:space="preserve">Cây Cau đường kính gốc 45 cm </v>
          </cell>
          <cell r="E695" t="str">
            <v>cây</v>
          </cell>
          <cell r="F695">
            <v>318000</v>
          </cell>
        </row>
        <row r="696">
          <cell r="A696" t="str">
            <v>DUAM</v>
          </cell>
          <cell r="B696" t="str">
            <v>DUAM</v>
          </cell>
          <cell r="C696" t="str">
            <v>Cây Dừa,  Mới trồng từ 3 tháng đến 1 năm</v>
          </cell>
          <cell r="D696" t="str">
            <v>Cây Dừa,  Mới trồng từ 3 tháng đến 1 năm</v>
          </cell>
          <cell r="E696" t="str">
            <v>cây</v>
          </cell>
          <cell r="F696">
            <v>32000</v>
          </cell>
        </row>
        <row r="697">
          <cell r="A697" t="str">
            <v>DUA1</v>
          </cell>
          <cell r="B697" t="str">
            <v>DUAM</v>
          </cell>
          <cell r="C697" t="str">
            <v>Cây Dừa,  Mới trồng từ 3 tháng đến 1 năm</v>
          </cell>
          <cell r="D697" t="str">
            <v>Cây Dừa, Mới trồng từ 3 tháng đến 1 năm</v>
          </cell>
          <cell r="E697" t="str">
            <v>cây</v>
          </cell>
          <cell r="F697">
            <v>32000</v>
          </cell>
        </row>
        <row r="698">
          <cell r="A698" t="str">
            <v>DUA2</v>
          </cell>
          <cell r="B698" t="str">
            <v>DUAM</v>
          </cell>
          <cell r="C698" t="str">
            <v>Cây Dừa,  Mới trồng từ 3 tháng đến 1 năm</v>
          </cell>
          <cell r="D698" t="str">
            <v>Cây Dừa,  Mới trồng từ 3 tháng đến 1 năm</v>
          </cell>
          <cell r="E698" t="str">
            <v>cây</v>
          </cell>
          <cell r="F698">
            <v>32000</v>
          </cell>
        </row>
        <row r="699">
          <cell r="A699" t="str">
            <v>DUA3</v>
          </cell>
          <cell r="B699" t="str">
            <v>DUAM</v>
          </cell>
          <cell r="C699" t="str">
            <v>Cây Dừa,  Mới trồng từ 3 tháng đến 1 năm</v>
          </cell>
          <cell r="D699" t="str">
            <v>Cây Dừa, Mới trồng từ 3 tháng đến 1 năm</v>
          </cell>
          <cell r="E699" t="str">
            <v>cây</v>
          </cell>
          <cell r="F699">
            <v>32000</v>
          </cell>
        </row>
        <row r="700">
          <cell r="A700" t="str">
            <v>DUA4</v>
          </cell>
          <cell r="B700" t="str">
            <v>DUAM</v>
          </cell>
          <cell r="C700" t="str">
            <v>Cây Dừa,  Mới trồng từ 3 tháng đến 1 năm</v>
          </cell>
          <cell r="D700" t="str">
            <v>Cây Dừa, Mới trồng từ 3 tháng đến 1 năm</v>
          </cell>
          <cell r="E700" t="str">
            <v>cây</v>
          </cell>
          <cell r="F700">
            <v>32000</v>
          </cell>
        </row>
        <row r="701">
          <cell r="A701" t="str">
            <v>DUA5</v>
          </cell>
          <cell r="B701" t="str">
            <v>DUAM</v>
          </cell>
          <cell r="C701" t="str">
            <v>Cây Dừa,  Mới trồng từ 3 tháng đến 1 năm</v>
          </cell>
          <cell r="D701" t="str">
            <v>Cây Dừa, Mới trồng từ 3 tháng đến 1 năm</v>
          </cell>
          <cell r="E701" t="str">
            <v>cây</v>
          </cell>
          <cell r="F701">
            <v>32000</v>
          </cell>
        </row>
        <row r="702">
          <cell r="A702" t="str">
            <v>DUA6</v>
          </cell>
          <cell r="B702" t="str">
            <v>DUA69</v>
          </cell>
          <cell r="C702" t="str">
            <v>Cây Dừa, ĐK gốc 6cm ≤ Φ &lt;9cm</v>
          </cell>
          <cell r="D702" t="str">
            <v xml:space="preserve">Cây Dừa, đường kính gốc 6 cm </v>
          </cell>
          <cell r="E702" t="str">
            <v>cây</v>
          </cell>
          <cell r="F702">
            <v>49000</v>
          </cell>
        </row>
        <row r="703">
          <cell r="A703" t="str">
            <v>DUA7</v>
          </cell>
          <cell r="B703" t="str">
            <v>DUA69</v>
          </cell>
          <cell r="C703" t="str">
            <v>Cây Dừa, ĐK gốc 6cm ≤ Φ &lt;9cm</v>
          </cell>
          <cell r="D703" t="str">
            <v xml:space="preserve">Cây Dừa,  đường kính gốc 7 cm </v>
          </cell>
          <cell r="E703" t="str">
            <v>cây</v>
          </cell>
          <cell r="F703">
            <v>49000</v>
          </cell>
        </row>
        <row r="704">
          <cell r="A704" t="str">
            <v>DUA8</v>
          </cell>
          <cell r="B704" t="str">
            <v>DUA69</v>
          </cell>
          <cell r="C704" t="str">
            <v>Cây Dừa, ĐK gốc 6cm ≤ Φ &lt;9cm</v>
          </cell>
          <cell r="D704" t="str">
            <v xml:space="preserve">Cây Dừa,  đường kính gốc 8 cm </v>
          </cell>
          <cell r="E704" t="str">
            <v>cây</v>
          </cell>
          <cell r="F704">
            <v>49000</v>
          </cell>
        </row>
        <row r="705">
          <cell r="A705" t="str">
            <v>DUA9</v>
          </cell>
          <cell r="B705" t="str">
            <v>DUA912</v>
          </cell>
          <cell r="C705" t="str">
            <v>Cây Dừa, ĐK gốc 9cm ≤ Φ &lt;12cm</v>
          </cell>
          <cell r="D705" t="str">
            <v xml:space="preserve">Cây Dừa,  đường kính gốc 9 cm </v>
          </cell>
          <cell r="E705" t="str">
            <v>cây</v>
          </cell>
          <cell r="F705">
            <v>71500</v>
          </cell>
        </row>
        <row r="706">
          <cell r="A706" t="str">
            <v>DUA10</v>
          </cell>
          <cell r="B706" t="str">
            <v>DUA912</v>
          </cell>
          <cell r="C706" t="str">
            <v>Cây Dừa, ĐK gốc 9cm ≤ Φ &lt;12cm</v>
          </cell>
          <cell r="D706" t="str">
            <v xml:space="preserve">Cây Dừa,  đường kính gốc 10 cm </v>
          </cell>
          <cell r="E706" t="str">
            <v>cây</v>
          </cell>
          <cell r="F706">
            <v>71500</v>
          </cell>
        </row>
        <row r="707">
          <cell r="A707" t="str">
            <v>DUA11</v>
          </cell>
          <cell r="B707" t="str">
            <v>DUA912</v>
          </cell>
          <cell r="C707" t="str">
            <v>Cây Dừa, ĐK gốc 9cm ≤ Φ &lt;12cm</v>
          </cell>
          <cell r="D707" t="str">
            <v xml:space="preserve">Cây Dừa,  đường kính gốc 11 cm </v>
          </cell>
          <cell r="E707" t="str">
            <v>cây</v>
          </cell>
          <cell r="F707">
            <v>71500</v>
          </cell>
        </row>
        <row r="708">
          <cell r="A708" t="str">
            <v>DUA12</v>
          </cell>
          <cell r="B708" t="str">
            <v>DUA1215</v>
          </cell>
          <cell r="C708" t="str">
            <v>Cây Dừa, ĐK gốc 12cm ≤ Φ &lt;15cm</v>
          </cell>
          <cell r="D708" t="str">
            <v xml:space="preserve">Cây Dừa,  đường kính gốc 12 cm </v>
          </cell>
          <cell r="E708" t="str">
            <v>cây</v>
          </cell>
          <cell r="F708">
            <v>133000</v>
          </cell>
        </row>
        <row r="709">
          <cell r="A709" t="str">
            <v>DUA13</v>
          </cell>
          <cell r="B709" t="str">
            <v>DUA1215</v>
          </cell>
          <cell r="C709" t="str">
            <v>Cây Dừa, ĐK gốc 12cm ≤ Φ &lt;15cm</v>
          </cell>
          <cell r="D709" t="str">
            <v xml:space="preserve">Cây Dừa, đường kính gốc 13 cm </v>
          </cell>
          <cell r="E709" t="str">
            <v>cây</v>
          </cell>
          <cell r="F709">
            <v>133000</v>
          </cell>
        </row>
        <row r="710">
          <cell r="A710" t="str">
            <v>DUA14</v>
          </cell>
          <cell r="B710" t="str">
            <v>DUA1215</v>
          </cell>
          <cell r="C710" t="str">
            <v>Cây Dừa, ĐK gốc 12cm ≤ Φ &lt;15cm</v>
          </cell>
          <cell r="D710" t="str">
            <v xml:space="preserve">Cây Dừa, đường kính gốc 14 cm </v>
          </cell>
          <cell r="E710" t="str">
            <v>cây</v>
          </cell>
          <cell r="F710">
            <v>133000</v>
          </cell>
        </row>
        <row r="711">
          <cell r="A711" t="str">
            <v>DUA15</v>
          </cell>
          <cell r="B711" t="str">
            <v>DUA1520</v>
          </cell>
          <cell r="C711" t="str">
            <v>Cây Dừa,ĐK gốc 15cm ≤ Φ &lt;20cm</v>
          </cell>
          <cell r="D711" t="str">
            <v xml:space="preserve">Cây Dừa, đường kính gốc 15 cm </v>
          </cell>
          <cell r="E711" t="str">
            <v>cây</v>
          </cell>
          <cell r="F711">
            <v>170000</v>
          </cell>
        </row>
        <row r="712">
          <cell r="A712" t="str">
            <v>DUA16</v>
          </cell>
          <cell r="B712" t="str">
            <v>DUA1520</v>
          </cell>
          <cell r="C712" t="str">
            <v>Cây Dừa,ĐK gốc 15cm ≤ Φ &lt;20cm</v>
          </cell>
          <cell r="D712" t="str">
            <v xml:space="preserve">Cây Dừa, đường kính gốc 16 cm </v>
          </cell>
          <cell r="E712" t="str">
            <v>cây</v>
          </cell>
          <cell r="F712">
            <v>170000</v>
          </cell>
        </row>
        <row r="713">
          <cell r="A713" t="str">
            <v>DUA17</v>
          </cell>
          <cell r="B713" t="str">
            <v>DUA1520</v>
          </cell>
          <cell r="C713" t="str">
            <v>Cây Dừa,ĐK gốc 15cm ≤ Φ &lt;20cm</v>
          </cell>
          <cell r="D713" t="str">
            <v xml:space="preserve">Cây Dừa,  đường kính gốc 17 cm </v>
          </cell>
          <cell r="E713" t="str">
            <v>cây</v>
          </cell>
          <cell r="F713">
            <v>170000</v>
          </cell>
        </row>
        <row r="714">
          <cell r="A714" t="str">
            <v>DUA18</v>
          </cell>
          <cell r="B714" t="str">
            <v>DUA1520</v>
          </cell>
          <cell r="C714" t="str">
            <v>Cây Dừa,ĐK gốc 15cm ≤ Φ &lt;20cm</v>
          </cell>
          <cell r="D714" t="str">
            <v xml:space="preserve">Cây Dừa,  đường kính gốc 18 cm </v>
          </cell>
          <cell r="E714" t="str">
            <v>cây</v>
          </cell>
          <cell r="F714">
            <v>170000</v>
          </cell>
        </row>
        <row r="715">
          <cell r="A715" t="str">
            <v>DUA19</v>
          </cell>
          <cell r="B715" t="str">
            <v>DUA1520</v>
          </cell>
          <cell r="C715" t="str">
            <v>Cây Dừa,ĐK gốc 15cm ≤ Φ &lt;20cm</v>
          </cell>
          <cell r="D715" t="str">
            <v xml:space="preserve">Cây Dừa,  đường kính gốc 19 cm </v>
          </cell>
          <cell r="E715" t="str">
            <v>cây</v>
          </cell>
          <cell r="F715">
            <v>170000</v>
          </cell>
        </row>
        <row r="716">
          <cell r="A716" t="str">
            <v>DUA20</v>
          </cell>
          <cell r="B716" t="str">
            <v>DUA2025</v>
          </cell>
          <cell r="C716" t="str">
            <v>Cây Dừa, ĐK gốc 20cm ≤ Φ &lt;25cm</v>
          </cell>
          <cell r="D716" t="str">
            <v xml:space="preserve">Cây Dừa, đường kính gốc 20 cm </v>
          </cell>
          <cell r="E716" t="str">
            <v>cây</v>
          </cell>
          <cell r="F716">
            <v>207000</v>
          </cell>
        </row>
        <row r="717">
          <cell r="A717" t="str">
            <v>DUA21</v>
          </cell>
          <cell r="B717" t="str">
            <v>DUA2025</v>
          </cell>
          <cell r="C717" t="str">
            <v>Cây Dừa, ĐK gốc 20cm ≤ Φ &lt;25cm</v>
          </cell>
          <cell r="D717" t="str">
            <v xml:space="preserve">Cây Dừa,  đường kính gốc 21 cm </v>
          </cell>
          <cell r="E717" t="str">
            <v>cây</v>
          </cell>
          <cell r="F717">
            <v>207000</v>
          </cell>
        </row>
        <row r="718">
          <cell r="A718" t="str">
            <v>DUA22</v>
          </cell>
          <cell r="B718" t="str">
            <v>DUA2025</v>
          </cell>
          <cell r="C718" t="str">
            <v>Cây Dừa, ĐK gốc 20cm ≤ Φ &lt;25cm</v>
          </cell>
          <cell r="D718" t="str">
            <v xml:space="preserve">Cây Dừa,  đường kính gốc 22 cm </v>
          </cell>
          <cell r="E718" t="str">
            <v>cây</v>
          </cell>
          <cell r="F718">
            <v>207000</v>
          </cell>
        </row>
        <row r="719">
          <cell r="A719" t="str">
            <v>DUA23</v>
          </cell>
          <cell r="B719" t="str">
            <v>DUA2025</v>
          </cell>
          <cell r="C719" t="str">
            <v>Cây Dừa, ĐK gốc 20cm ≤ Φ &lt;25cm</v>
          </cell>
          <cell r="D719" t="str">
            <v xml:space="preserve">Cây Dừa,  đường kính gốc 23 cm </v>
          </cell>
          <cell r="E719" t="str">
            <v>cây</v>
          </cell>
          <cell r="F719">
            <v>207000</v>
          </cell>
        </row>
        <row r="720">
          <cell r="A720" t="str">
            <v>DUA24</v>
          </cell>
          <cell r="B720" t="str">
            <v>DUA2025</v>
          </cell>
          <cell r="C720" t="str">
            <v>Cây Dừa, ĐK gốc 20cm ≤ Φ &lt;25cm</v>
          </cell>
          <cell r="D720" t="str">
            <v xml:space="preserve">Cây Dừa,  đường kính gốc 24 cm </v>
          </cell>
          <cell r="E720" t="str">
            <v>cây</v>
          </cell>
          <cell r="F720">
            <v>207000</v>
          </cell>
        </row>
        <row r="721">
          <cell r="A721" t="str">
            <v>DUA25</v>
          </cell>
          <cell r="B721" t="str">
            <v>DUA2530</v>
          </cell>
          <cell r="C721" t="str">
            <v>Cây Dừa, ĐK gốc 25cm ≤ Φ &lt;30cm</v>
          </cell>
          <cell r="D721" t="str">
            <v xml:space="preserve">Cây Dừa,  đường kính gốc 25 cm </v>
          </cell>
          <cell r="E721" t="str">
            <v>cây</v>
          </cell>
          <cell r="F721">
            <v>244000</v>
          </cell>
        </row>
        <row r="722">
          <cell r="A722" t="str">
            <v>DUA26</v>
          </cell>
          <cell r="B722" t="str">
            <v>DUA2530</v>
          </cell>
          <cell r="C722" t="str">
            <v>Cây Dừa, ĐK gốc 25cm ≤ Φ &lt;30cm</v>
          </cell>
          <cell r="D722" t="str">
            <v xml:space="preserve">Cây Dừa, đường kính gốc 26 cm </v>
          </cell>
          <cell r="E722" t="str">
            <v>cây</v>
          </cell>
          <cell r="F722">
            <v>244000</v>
          </cell>
        </row>
        <row r="723">
          <cell r="A723" t="str">
            <v>DUA27</v>
          </cell>
          <cell r="B723" t="str">
            <v>DUA2530</v>
          </cell>
          <cell r="C723" t="str">
            <v>Cây Dừa, ĐK gốc 25cm ≤ Φ &lt;30cm</v>
          </cell>
          <cell r="D723" t="str">
            <v xml:space="preserve">Cây Dừa,  đường kính gốc 27 cm </v>
          </cell>
          <cell r="E723" t="str">
            <v>cây</v>
          </cell>
          <cell r="F723">
            <v>244000</v>
          </cell>
        </row>
        <row r="724">
          <cell r="A724" t="str">
            <v>DUA28</v>
          </cell>
          <cell r="B724" t="str">
            <v>DUA2530</v>
          </cell>
          <cell r="C724" t="str">
            <v>Cây Dừa, ĐK gốc 25cm ≤ Φ &lt;30cm</v>
          </cell>
          <cell r="D724" t="str">
            <v xml:space="preserve">Cây Dừa,  đường kính gốc 28 cm </v>
          </cell>
          <cell r="E724" t="str">
            <v>cây</v>
          </cell>
          <cell r="F724">
            <v>244000</v>
          </cell>
        </row>
        <row r="725">
          <cell r="A725" t="str">
            <v>DUA29</v>
          </cell>
          <cell r="B725" t="str">
            <v>DUA2530</v>
          </cell>
          <cell r="C725" t="str">
            <v>Cây Dừa, ĐK gốc 25cm ≤ Φ &lt;30cm</v>
          </cell>
          <cell r="D725" t="str">
            <v xml:space="preserve">Cây Dừa, đường kính gốc 29 cm </v>
          </cell>
          <cell r="E725" t="str">
            <v>cây</v>
          </cell>
          <cell r="F725">
            <v>244000</v>
          </cell>
        </row>
        <row r="726">
          <cell r="A726" t="str">
            <v>DUA30</v>
          </cell>
          <cell r="B726" t="str">
            <v>DUA3035</v>
          </cell>
          <cell r="C726" t="str">
            <v>Cây Dừa, ĐK gốc 30cm ≤ Φ &lt;35cm</v>
          </cell>
          <cell r="D726" t="str">
            <v xml:space="preserve">Cây Dừa,  đường kính gốc 30 cm </v>
          </cell>
          <cell r="E726" t="str">
            <v>cây</v>
          </cell>
          <cell r="F726">
            <v>281000</v>
          </cell>
        </row>
        <row r="727">
          <cell r="A727" t="str">
            <v>DUA31</v>
          </cell>
          <cell r="B727" t="str">
            <v>DUA3035</v>
          </cell>
          <cell r="C727" t="str">
            <v>Cây Dừa, ĐK gốc 30cm ≤ Φ &lt;35cm</v>
          </cell>
          <cell r="D727" t="str">
            <v xml:space="preserve">Cây Dừa,  đường kính gốc 31 cm </v>
          </cell>
          <cell r="E727" t="str">
            <v>cây</v>
          </cell>
          <cell r="F727">
            <v>281000</v>
          </cell>
        </row>
        <row r="728">
          <cell r="A728" t="str">
            <v>DUA32</v>
          </cell>
          <cell r="B728" t="str">
            <v>DUA3035</v>
          </cell>
          <cell r="C728" t="str">
            <v>Cây Dừa, ĐK gốc 30cm ≤ Φ &lt;35cm</v>
          </cell>
          <cell r="D728" t="str">
            <v xml:space="preserve">Cây Dừa,  đường kính gốc 32 cm </v>
          </cell>
          <cell r="E728" t="str">
            <v>cây</v>
          </cell>
          <cell r="F728">
            <v>281000</v>
          </cell>
        </row>
        <row r="729">
          <cell r="A729" t="str">
            <v>DUA33</v>
          </cell>
          <cell r="B729" t="str">
            <v>DUA3035</v>
          </cell>
          <cell r="C729" t="str">
            <v>Cây Dừa, ĐK gốc 30cm ≤ Φ &lt;35cm</v>
          </cell>
          <cell r="D729" t="str">
            <v xml:space="preserve">Cây Dừa,  đường kính gốc 33 cm </v>
          </cell>
          <cell r="E729" t="str">
            <v>cây</v>
          </cell>
          <cell r="F729">
            <v>281000</v>
          </cell>
        </row>
        <row r="730">
          <cell r="A730" t="str">
            <v>DUA34</v>
          </cell>
          <cell r="B730" t="str">
            <v>DUA3035</v>
          </cell>
          <cell r="C730" t="str">
            <v>Cây Dừa, ĐK gốc 30cm ≤ Φ &lt;35cm</v>
          </cell>
          <cell r="D730" t="str">
            <v xml:space="preserve">Cây Dừa,  đường kính gốc 34 cm </v>
          </cell>
          <cell r="E730" t="str">
            <v>cây</v>
          </cell>
          <cell r="F730">
            <v>281000</v>
          </cell>
        </row>
        <row r="731">
          <cell r="A731" t="str">
            <v>DUA35</v>
          </cell>
          <cell r="B731" t="str">
            <v>DUA3535</v>
          </cell>
          <cell r="C731" t="str">
            <v>Cây Dừa, ĐK gốc từ 35 cm trở lên</v>
          </cell>
          <cell r="D731" t="str">
            <v xml:space="preserve">Cây Dừa, đường kính gốc 35 cm </v>
          </cell>
          <cell r="E731" t="str">
            <v>cây</v>
          </cell>
          <cell r="F731">
            <v>318000</v>
          </cell>
        </row>
        <row r="732">
          <cell r="A732" t="str">
            <v>DUA36</v>
          </cell>
          <cell r="B732" t="str">
            <v>DUA3535</v>
          </cell>
          <cell r="C732" t="str">
            <v>Cây Dừa, ĐK gốc từ 35 cm trở lên</v>
          </cell>
          <cell r="D732" t="str">
            <v xml:space="preserve">Cây Dừa,  đường kính gốc 36 cm </v>
          </cell>
          <cell r="E732" t="str">
            <v>cây</v>
          </cell>
          <cell r="F732">
            <v>318000</v>
          </cell>
        </row>
        <row r="733">
          <cell r="A733" t="str">
            <v>DUA37</v>
          </cell>
          <cell r="B733" t="str">
            <v>DUA3535</v>
          </cell>
          <cell r="C733" t="str">
            <v>Cây Dừa, ĐK gốc từ 35 cm trở lên</v>
          </cell>
          <cell r="D733" t="str">
            <v xml:space="preserve">Cây Dừa,  đường kính gốc 37 cm </v>
          </cell>
          <cell r="E733" t="str">
            <v>cây</v>
          </cell>
          <cell r="F733">
            <v>318000</v>
          </cell>
        </row>
        <row r="734">
          <cell r="A734" t="str">
            <v>DUA38</v>
          </cell>
          <cell r="B734" t="str">
            <v>DUA3535</v>
          </cell>
          <cell r="C734" t="str">
            <v>Cây Dừa, ĐK gốc từ 35 cm trở lên</v>
          </cell>
          <cell r="D734" t="str">
            <v xml:space="preserve">Cây Dừa,  đường kính gốc 38 cm </v>
          </cell>
          <cell r="E734" t="str">
            <v>cây</v>
          </cell>
          <cell r="F734">
            <v>318000</v>
          </cell>
        </row>
        <row r="735">
          <cell r="A735" t="str">
            <v>DUA39</v>
          </cell>
          <cell r="B735" t="str">
            <v>DUA3535</v>
          </cell>
          <cell r="C735" t="str">
            <v>Cây Dừa, ĐK gốc từ 35 cm trở lên</v>
          </cell>
          <cell r="D735" t="str">
            <v xml:space="preserve">Cây Dừa,  đường kính gốc 39 cm </v>
          </cell>
          <cell r="E735" t="str">
            <v>cây</v>
          </cell>
          <cell r="F735">
            <v>318000</v>
          </cell>
        </row>
        <row r="736">
          <cell r="A736" t="str">
            <v>DUA40</v>
          </cell>
          <cell r="B736" t="str">
            <v>DUA3535</v>
          </cell>
          <cell r="C736" t="str">
            <v>Cây Dừa, ĐK gốc từ 35 cm trở lên</v>
          </cell>
          <cell r="D736" t="str">
            <v xml:space="preserve">Cây Dừa,  đường kính gốc 40 cm </v>
          </cell>
          <cell r="E736" t="str">
            <v>cây</v>
          </cell>
          <cell r="F736">
            <v>318000</v>
          </cell>
        </row>
        <row r="737">
          <cell r="A737" t="str">
            <v>DUA41</v>
          </cell>
          <cell r="B737" t="str">
            <v>DUA3535</v>
          </cell>
          <cell r="C737" t="str">
            <v>Cây Dừa, ĐK gốc từ 35 cm trở lên</v>
          </cell>
          <cell r="D737" t="str">
            <v xml:space="preserve">Cây Dừa, đường kính gốc 41 cm </v>
          </cell>
          <cell r="E737" t="str">
            <v>cây</v>
          </cell>
          <cell r="F737">
            <v>318000</v>
          </cell>
        </row>
        <row r="738">
          <cell r="A738" t="str">
            <v>DUA42</v>
          </cell>
          <cell r="B738" t="str">
            <v>DUA3535</v>
          </cell>
          <cell r="C738" t="str">
            <v>Cây Dừa, ĐK gốc từ 35 cm trở lên</v>
          </cell>
          <cell r="D738" t="str">
            <v xml:space="preserve">Cây Dừa, đường kính gốc 42 cm </v>
          </cell>
          <cell r="E738" t="str">
            <v>cây</v>
          </cell>
          <cell r="F738">
            <v>318000</v>
          </cell>
        </row>
        <row r="739">
          <cell r="A739" t="str">
            <v>DUA43</v>
          </cell>
          <cell r="B739" t="str">
            <v>DUA3535</v>
          </cell>
          <cell r="C739" t="str">
            <v>Cây Dừa, ĐK gốc từ 35 cm trở lên</v>
          </cell>
          <cell r="D739" t="str">
            <v xml:space="preserve">Cây Dừa,  đường kính gốc 43 cm </v>
          </cell>
          <cell r="E739" t="str">
            <v>cây</v>
          </cell>
          <cell r="F739">
            <v>318000</v>
          </cell>
        </row>
        <row r="740">
          <cell r="A740" t="str">
            <v>DUA44</v>
          </cell>
          <cell r="B740" t="str">
            <v>DUA3535</v>
          </cell>
          <cell r="C740" t="str">
            <v>Cây Dừa, ĐK gốc từ 35 cm trở lên</v>
          </cell>
          <cell r="D740" t="str">
            <v xml:space="preserve">Cây Dừa, đường kính gốc 44 cm </v>
          </cell>
          <cell r="E740" t="str">
            <v>cây</v>
          </cell>
          <cell r="F740">
            <v>318000</v>
          </cell>
        </row>
        <row r="741">
          <cell r="A741" t="str">
            <v>DUA45</v>
          </cell>
          <cell r="B741" t="str">
            <v>DUA3535</v>
          </cell>
          <cell r="C741" t="str">
            <v>Cây Dừa, ĐK gốc từ 35 cm trở lên</v>
          </cell>
          <cell r="D741" t="str">
            <v xml:space="preserve">Cây Dừa, đường kính gốc 45 cm </v>
          </cell>
          <cell r="E741" t="str">
            <v>cây</v>
          </cell>
          <cell r="F741">
            <v>318000</v>
          </cell>
        </row>
        <row r="742">
          <cell r="C742" t="str">
            <v>Cam (tính theo đường kính tán lá F)</v>
          </cell>
          <cell r="E742" t="str">
            <v>cây</v>
          </cell>
        </row>
        <row r="743">
          <cell r="A743" t="str">
            <v>CAMM</v>
          </cell>
          <cell r="B743" t="str">
            <v>CAMM</v>
          </cell>
          <cell r="C743" t="str">
            <v>Cam F &lt; 0,5 m ( cây cách cây &gt; 2m)</v>
          </cell>
          <cell r="D743" t="str">
            <v>Cam F &lt; 0,5 m ( cây cách cây &gt; 2m)</v>
          </cell>
          <cell r="E743" t="str">
            <v>cây</v>
          </cell>
          <cell r="F743">
            <v>60000</v>
          </cell>
        </row>
        <row r="744">
          <cell r="A744" t="str">
            <v>CAM1</v>
          </cell>
          <cell r="B744" t="str">
            <v>CAM1</v>
          </cell>
          <cell r="C744" t="str">
            <v>Cam 0,5 ≤ F &lt; 1m ( cây cách cây &gt; 2m)</v>
          </cell>
          <cell r="D744" t="str">
            <v>Cam 0,5 ≤ F &lt; 1m ( cây cách cây &gt; 2m)</v>
          </cell>
          <cell r="E744" t="str">
            <v>cây</v>
          </cell>
          <cell r="F744">
            <v>236400</v>
          </cell>
        </row>
        <row r="745">
          <cell r="A745" t="str">
            <v>CAM115</v>
          </cell>
          <cell r="B745" t="str">
            <v>CAM115</v>
          </cell>
          <cell r="C745" t="str">
            <v>Cam 1m ≤ F &lt;1,5m(cây cách cây &gt; 2m)</v>
          </cell>
          <cell r="D745" t="str">
            <v>Cam 1m ≤ F &lt;1,5m(cây cách cây &gt; 2m)</v>
          </cell>
          <cell r="E745" t="str">
            <v>cây</v>
          </cell>
          <cell r="F745">
            <v>456000</v>
          </cell>
        </row>
        <row r="746">
          <cell r="A746" t="str">
            <v>CAM152</v>
          </cell>
          <cell r="B746" t="str">
            <v>CAM1520</v>
          </cell>
          <cell r="C746" t="str">
            <v>Cam  1,5m ≤ F &lt;2m(cây cách cây &gt;2m)</v>
          </cell>
          <cell r="D746" t="str">
            <v>Cam  1,5m ≤ F &lt;2m(cây cách cây &gt;2m)</v>
          </cell>
          <cell r="E746" t="str">
            <v>cây</v>
          </cell>
          <cell r="F746">
            <v>918000</v>
          </cell>
        </row>
        <row r="747">
          <cell r="A747" t="str">
            <v>CAM2</v>
          </cell>
          <cell r="B747" t="str">
            <v>CAM23</v>
          </cell>
          <cell r="C747" t="str">
            <v>Cam  2m ≤ F &lt;3m(cây cách cây &gt;2m)</v>
          </cell>
          <cell r="D747" t="str">
            <v>Cam  2m ≤ F &lt;3m(cây cách cây &gt;2m)</v>
          </cell>
          <cell r="E747" t="str">
            <v>cây</v>
          </cell>
          <cell r="F747">
            <v>1224000</v>
          </cell>
        </row>
        <row r="748">
          <cell r="A748" t="str">
            <v>CAM3</v>
          </cell>
          <cell r="B748" t="str">
            <v>CAM34</v>
          </cell>
          <cell r="C748" t="str">
            <v>Cam  2,5 m ≤ F &lt; 3m(cây cách cây &gt; 2m)</v>
          </cell>
          <cell r="D748" t="str">
            <v>Cam  2,5 m ≤ F &lt; 3m(cây cách cây &gt; 2m)</v>
          </cell>
          <cell r="E748" t="str">
            <v>cây</v>
          </cell>
          <cell r="F748">
            <v>1530000</v>
          </cell>
        </row>
        <row r="749">
          <cell r="A749" t="str">
            <v>CAM4</v>
          </cell>
          <cell r="B749" t="str">
            <v>CAM45</v>
          </cell>
          <cell r="C749" t="str">
            <v>Cam  3m ≤ F &lt;3,5m(cây cách cây &gt; 2m)</v>
          </cell>
          <cell r="D749" t="str">
            <v>Cam  3m ≤ F &lt;3,5m(cây cách cây &gt; 2m)</v>
          </cell>
          <cell r="E749" t="str">
            <v>cây</v>
          </cell>
          <cell r="F749">
            <v>1836000</v>
          </cell>
        </row>
        <row r="750">
          <cell r="A750" t="str">
            <v>CAM5</v>
          </cell>
          <cell r="B750" t="str">
            <v>CAM56</v>
          </cell>
          <cell r="C750" t="str">
            <v>Cam  3,5m ≤ F &lt;4m(cây cách cây &gt;2m)</v>
          </cell>
          <cell r="D750" t="str">
            <v>Cam  3,5m ≤ F &lt;4m(cây cách cây &gt;2m)</v>
          </cell>
          <cell r="E750" t="str">
            <v>cây</v>
          </cell>
          <cell r="F750">
            <v>2142000</v>
          </cell>
        </row>
        <row r="751">
          <cell r="A751" t="str">
            <v>CAM6</v>
          </cell>
          <cell r="B751" t="str">
            <v>CAM66</v>
          </cell>
          <cell r="C751" t="str">
            <v>Cam, ĐK tán  F &gt;4m(cây cách cây &gt; 2m)</v>
          </cell>
          <cell r="D751" t="str">
            <v>Cam, ĐK tán  F &gt;4m(cây cách cây &gt; 2m)</v>
          </cell>
          <cell r="E751" t="str">
            <v>cây</v>
          </cell>
          <cell r="F751">
            <v>2448000</v>
          </cell>
        </row>
        <row r="752">
          <cell r="A752" t="str">
            <v>QUITM</v>
          </cell>
          <cell r="B752" t="str">
            <v>QUITM</v>
          </cell>
          <cell r="C752" t="str">
            <v>Quýt F &lt; 0,5 m ( cây cách cây &gt; 2m)</v>
          </cell>
          <cell r="D752" t="str">
            <v>Quýt, mới trồng từ 3 tháng đến 1 năm</v>
          </cell>
          <cell r="E752" t="str">
            <v>cây</v>
          </cell>
          <cell r="F752">
            <v>60000</v>
          </cell>
        </row>
        <row r="753">
          <cell r="A753" t="str">
            <v>QUIT1</v>
          </cell>
          <cell r="B753" t="str">
            <v>QUITM1</v>
          </cell>
          <cell r="C753" t="str">
            <v>Quýt 0,5 ≤ F &lt; 1m ( cây cách cây &gt; 2m)</v>
          </cell>
          <cell r="D753" t="str">
            <v>Quýt,  trồng từ 1 năm đến khi có quả</v>
          </cell>
          <cell r="E753" t="str">
            <v>cây</v>
          </cell>
          <cell r="F753">
            <v>236400</v>
          </cell>
        </row>
        <row r="754">
          <cell r="A754" t="str">
            <v>QUIT115</v>
          </cell>
          <cell r="B754" t="str">
            <v>QUIT115</v>
          </cell>
          <cell r="C754" t="str">
            <v>Quýt 1m ≤ F &lt;1,5m(cây cách cây &gt; 2m)</v>
          </cell>
          <cell r="D754" t="str">
            <v xml:space="preserve">Quýt,  đường kính gốc 1 cm </v>
          </cell>
          <cell r="E754" t="str">
            <v>cây</v>
          </cell>
          <cell r="F754">
            <v>456000</v>
          </cell>
        </row>
        <row r="755">
          <cell r="A755" t="str">
            <v>QUIT152</v>
          </cell>
          <cell r="B755" t="str">
            <v>QUIT152</v>
          </cell>
          <cell r="C755" t="str">
            <v>Quýt 1,5m ≤ F &lt;2m(cây cách cây &gt;2m)</v>
          </cell>
          <cell r="D755" t="str">
            <v xml:space="preserve">Quýt,  đường kính gốc 2 cm </v>
          </cell>
          <cell r="E755" t="str">
            <v>cây</v>
          </cell>
          <cell r="F755">
            <v>918000</v>
          </cell>
        </row>
        <row r="756">
          <cell r="A756" t="str">
            <v>QUIT2</v>
          </cell>
          <cell r="B756" t="str">
            <v>QUIT23</v>
          </cell>
          <cell r="C756" t="str">
            <v>Quýt  2m ≤ F &lt;3m(cây cách cây &gt;2m)</v>
          </cell>
          <cell r="D756" t="str">
            <v xml:space="preserve">Quýt, đường kính gốc 3 cm </v>
          </cell>
          <cell r="E756" t="str">
            <v>cây</v>
          </cell>
          <cell r="F756">
            <v>1224000</v>
          </cell>
        </row>
        <row r="757">
          <cell r="A757" t="str">
            <v>QUIT3</v>
          </cell>
          <cell r="B757" t="str">
            <v>QUIT34</v>
          </cell>
          <cell r="C757" t="str">
            <v>Quýt  2,5 m ≤ F &lt; 3m(cây cách cây &gt; 2m)</v>
          </cell>
          <cell r="D757" t="str">
            <v xml:space="preserve">Quýt,  đường kính gốc 4 cm </v>
          </cell>
          <cell r="E757" t="str">
            <v>cây</v>
          </cell>
          <cell r="F757">
            <v>1530000</v>
          </cell>
        </row>
        <row r="758">
          <cell r="A758" t="str">
            <v>QUIT4</v>
          </cell>
          <cell r="B758" t="str">
            <v>QUIT45</v>
          </cell>
          <cell r="C758" t="str">
            <v>Quýt  3m ≤ F &lt;3,5m(cây cách cây &gt; 2m)</v>
          </cell>
          <cell r="D758" t="str">
            <v xml:space="preserve">Quýt, đường kính gốc 5 cm </v>
          </cell>
          <cell r="E758" t="str">
            <v>cây</v>
          </cell>
          <cell r="F758">
            <v>1836000</v>
          </cell>
        </row>
        <row r="759">
          <cell r="A759" t="str">
            <v>QUIT5</v>
          </cell>
          <cell r="B759" t="str">
            <v>QUIT56</v>
          </cell>
          <cell r="C759" t="str">
            <v>Quýt  3,5m ≤ F &lt;4m(cây cách cây &gt;2m)</v>
          </cell>
          <cell r="D759" t="str">
            <v xml:space="preserve">Quýt,  đường kính gốc 6 cm </v>
          </cell>
          <cell r="E759" t="str">
            <v>cây</v>
          </cell>
          <cell r="F759">
            <v>2142000</v>
          </cell>
        </row>
        <row r="760">
          <cell r="A760" t="str">
            <v>QUIT6</v>
          </cell>
          <cell r="B760" t="str">
            <v>QUIT66</v>
          </cell>
          <cell r="C760" t="str">
            <v>Quýt, ĐK tán  F &gt;4m(cây cách cây &gt; 2m)</v>
          </cell>
          <cell r="D760" t="str">
            <v xml:space="preserve">Quýt, đường kính gốc 7 cm </v>
          </cell>
          <cell r="E760" t="str">
            <v>cây</v>
          </cell>
          <cell r="F760">
            <v>2448000</v>
          </cell>
        </row>
        <row r="761">
          <cell r="A761" t="str">
            <v>BUOIM1</v>
          </cell>
          <cell r="B761" t="str">
            <v>BUOIM1</v>
          </cell>
          <cell r="C761" t="str">
            <v>Bưởi, ĐK gốc  Φ &lt; 1 (Cây cách cây &gt; 3m)</v>
          </cell>
          <cell r="D761" t="str">
            <v>Bưởi, ĐK gốc  Φ &lt; 1 (Cây cách cây &gt; 3m)</v>
          </cell>
          <cell r="E761" t="str">
            <v>cây</v>
          </cell>
          <cell r="F761">
            <v>65000</v>
          </cell>
        </row>
        <row r="762">
          <cell r="A762" t="str">
            <v>BUOI1</v>
          </cell>
          <cell r="B762" t="str">
            <v>BUOI12</v>
          </cell>
          <cell r="C762" t="str">
            <v>Bưởi, ĐK gốc 1cm ≤ Φ &lt;2cm (Cây cách cây &gt; 3m)</v>
          </cell>
          <cell r="D762" t="str">
            <v>Bưởi, ĐK gốc 1cm ≤ Φ &lt;2cm (Cây cách cây &gt; 3m)</v>
          </cell>
          <cell r="E762" t="str">
            <v>cây</v>
          </cell>
          <cell r="F762">
            <v>344000</v>
          </cell>
        </row>
        <row r="763">
          <cell r="A763" t="str">
            <v>BUOI2</v>
          </cell>
          <cell r="B763" t="str">
            <v>BUOI25</v>
          </cell>
          <cell r="C763" t="str">
            <v>Bưởi, ĐK gốc 2cm ≤ Φ &lt;5cm (Cây cách cây &gt; 3m)</v>
          </cell>
          <cell r="D763" t="str">
            <v>Bưởi, ĐK gốc 2cm ≤ Φ &lt;5cm (Cây cách cây &gt; 3m)</v>
          </cell>
          <cell r="E763" t="str">
            <v>cây</v>
          </cell>
          <cell r="F763">
            <v>623000</v>
          </cell>
        </row>
        <row r="764">
          <cell r="A764" t="str">
            <v>BUOI3</v>
          </cell>
          <cell r="B764" t="str">
            <v>BUOI57</v>
          </cell>
          <cell r="C764" t="str">
            <v>Bưởi, ĐK gốc 5cm ≤ Φ &lt;7cm (Cây cách cây &gt; 3m)</v>
          </cell>
          <cell r="D764" t="str">
            <v>Bưởi, ĐK gốc 5cm ≤ Φ &lt;7cm (Cây cách cây &gt; 3m)</v>
          </cell>
          <cell r="E764" t="str">
            <v>cây</v>
          </cell>
          <cell r="F764">
            <v>1091000</v>
          </cell>
        </row>
        <row r="765">
          <cell r="A765" t="str">
            <v>BUOI4</v>
          </cell>
          <cell r="B765" t="str">
            <v>BUOI79</v>
          </cell>
          <cell r="C765" t="str">
            <v>Bưởi, ĐK gốc 7cm ≤ Φ &lt;9cm (Cây cách cây &gt; 3m)</v>
          </cell>
          <cell r="D765" t="str">
            <v>Bưởi, ĐK gốc 7cm ≤ Φ &lt;9cm (Cây cách cây &gt; 3m)</v>
          </cell>
          <cell r="E765" t="str">
            <v>cây</v>
          </cell>
          <cell r="F765">
            <v>1559000</v>
          </cell>
        </row>
        <row r="766">
          <cell r="A766" t="str">
            <v>BUOI5</v>
          </cell>
          <cell r="B766" t="str">
            <v>BUOI912</v>
          </cell>
          <cell r="C766" t="str">
            <v>Bưởi, ĐK gốc 9cm ≤ Φ &lt;12cm (Cây cách cây &gt; 3m)</v>
          </cell>
          <cell r="D766" t="str">
            <v>Bưởi, ĐK gốc 9cm ≤ Φ &lt;12cm (Cây cách cây &gt; 3m)</v>
          </cell>
          <cell r="E766" t="str">
            <v>cây</v>
          </cell>
          <cell r="F766">
            <v>2027000</v>
          </cell>
        </row>
        <row r="767">
          <cell r="A767" t="str">
            <v>BUOI6</v>
          </cell>
          <cell r="B767" t="str">
            <v>BUOI1215</v>
          </cell>
          <cell r="C767" t="str">
            <v>Bưởi, ĐK gốc 12cm ≤ Φ &lt;15cm (Cây cách cây &gt; 3m)</v>
          </cell>
          <cell r="D767" t="str">
            <v>Bưởi, ĐK gốc 12cm ≤ Φ &lt;15cm (Cây cách cây &gt; 3m)</v>
          </cell>
          <cell r="E767" t="str">
            <v>cây</v>
          </cell>
          <cell r="F767">
            <v>2306000</v>
          </cell>
        </row>
        <row r="768">
          <cell r="A768" t="str">
            <v>BUOI7</v>
          </cell>
          <cell r="B768" t="str">
            <v>BUOI1520</v>
          </cell>
          <cell r="C768" t="str">
            <v>Bưởi, ĐK gốc 15cm ≤ Φ &lt;20 cm (Cây cách cây &gt; 3m)</v>
          </cell>
          <cell r="D768" t="str">
            <v>Bưởi, ĐK gốc 15cm ≤ Φ &lt;20 cm (Cây cách cây &gt; 3m)</v>
          </cell>
          <cell r="E768" t="str">
            <v>cây</v>
          </cell>
          <cell r="F768">
            <v>2585000</v>
          </cell>
        </row>
        <row r="769">
          <cell r="A769" t="str">
            <v>BUOI8</v>
          </cell>
          <cell r="B769" t="str">
            <v>BUOI2025</v>
          </cell>
          <cell r="C769" t="str">
            <v>Bưởi, ĐK gốc 20cm ≤ Φ &lt;25cm (Cây cách cây &gt; 3m)</v>
          </cell>
          <cell r="D769" t="str">
            <v>Bưởi, ĐK gốc 20cm ≤ Φ &lt;25cm (Cây cách cây &gt; 3m)</v>
          </cell>
          <cell r="E769" t="str">
            <v>cây</v>
          </cell>
          <cell r="F769">
            <v>2864000</v>
          </cell>
        </row>
        <row r="770">
          <cell r="A770" t="str">
            <v>BUOI9</v>
          </cell>
          <cell r="B770" t="str">
            <v>BUOI25</v>
          </cell>
          <cell r="C770" t="str">
            <v>Bưởi, ĐK gốc từ 25 cm trở lên (Cây cách cây &gt; 3m)</v>
          </cell>
          <cell r="D770" t="str">
            <v>Bưởi, ĐK gốc từ 25 cm trở lên (Cây cách cây &gt; 3m)</v>
          </cell>
          <cell r="E770" t="str">
            <v>cây</v>
          </cell>
          <cell r="F770">
            <v>3143000</v>
          </cell>
        </row>
        <row r="771">
          <cell r="C771" t="str">
            <v>Dọc, ổi, Thị, Doi, Sung, Vối, Khế, Chay, Nhót (theo ĐK gốc của cây, đo ĐK gốc cách mặt đất 20cm)</v>
          </cell>
          <cell r="E771" t="str">
            <v>cây</v>
          </cell>
        </row>
        <row r="772">
          <cell r="A772" t="str">
            <v>DOCM</v>
          </cell>
          <cell r="B772" t="str">
            <v>DOCM</v>
          </cell>
          <cell r="C772" t="str">
            <v>Dọc, Mới trồng (từ 3 tháng đến dưới 1năm)</v>
          </cell>
          <cell r="D772" t="str">
            <v>Dọc mới trồng từ 3 tháng đến dưới 1 năm tuổi</v>
          </cell>
          <cell r="E772" t="str">
            <v>cây</v>
          </cell>
          <cell r="F772">
            <v>32000</v>
          </cell>
        </row>
        <row r="773">
          <cell r="A773" t="str">
            <v>DOCM1</v>
          </cell>
          <cell r="B773" t="str">
            <v>DOCM1</v>
          </cell>
          <cell r="C773" t="str">
            <v>Dọc, Trồng từ 1 năm , cao trên 1m</v>
          </cell>
          <cell r="D773" t="str">
            <v xml:space="preserve">Dọc trồng từ 1 năm tuổi, cao trên 1 m </v>
          </cell>
          <cell r="E773" t="str">
            <v>cây</v>
          </cell>
          <cell r="F773">
            <v>49000</v>
          </cell>
        </row>
        <row r="774">
          <cell r="A774" t="str">
            <v>DOC1</v>
          </cell>
          <cell r="B774" t="str">
            <v>DOC1</v>
          </cell>
          <cell r="C774" t="str">
            <v>Dọc, ĐK gốc 1cm ≤ Φ &lt;2cm</v>
          </cell>
          <cell r="D774" t="str">
            <v>Dọc, đường kính gốc 1 cm</v>
          </cell>
          <cell r="E774" t="str">
            <v>cây</v>
          </cell>
          <cell r="F774">
            <v>66000</v>
          </cell>
        </row>
        <row r="775">
          <cell r="A775" t="str">
            <v>DOC2</v>
          </cell>
          <cell r="B775" t="str">
            <v>DOC25</v>
          </cell>
          <cell r="C775" t="str">
            <v>Dọc, ĐK gốc 2cm ≤ Φ &lt;5cm</v>
          </cell>
          <cell r="D775" t="str">
            <v>Dọc, đường kính gốc 2 cm</v>
          </cell>
          <cell r="E775" t="str">
            <v>cây</v>
          </cell>
          <cell r="F775">
            <v>66000</v>
          </cell>
        </row>
        <row r="776">
          <cell r="A776" t="str">
            <v>DOC3</v>
          </cell>
          <cell r="B776" t="str">
            <v>DOC25</v>
          </cell>
          <cell r="C776" t="str">
            <v>Dọc, ĐK gốc 2cm ≤ Φ &lt;5cm</v>
          </cell>
          <cell r="D776" t="str">
            <v>Dọc, đường kính gốc 3 cm</v>
          </cell>
          <cell r="E776" t="str">
            <v>cây</v>
          </cell>
          <cell r="F776">
            <v>103000</v>
          </cell>
        </row>
        <row r="777">
          <cell r="A777" t="str">
            <v>DOC4</v>
          </cell>
          <cell r="B777" t="str">
            <v>DOC25</v>
          </cell>
          <cell r="C777" t="str">
            <v>Dọc, ĐK gốc 2cm ≤ Φ &lt;5cm</v>
          </cell>
          <cell r="D777" t="str">
            <v>Dọc, đường kính gốc 4 cm</v>
          </cell>
          <cell r="E777" t="str">
            <v>cây</v>
          </cell>
          <cell r="F777">
            <v>103000</v>
          </cell>
        </row>
        <row r="778">
          <cell r="A778" t="str">
            <v>DOC5</v>
          </cell>
          <cell r="B778" t="str">
            <v>DOC57</v>
          </cell>
          <cell r="C778" t="str">
            <v>Dọc, ĐK gốc 5cm ≤ Φ &lt;7cm</v>
          </cell>
          <cell r="D778" t="str">
            <v>Dọc, đường kính gốc 5 cm</v>
          </cell>
          <cell r="E778" t="str">
            <v>cây</v>
          </cell>
          <cell r="F778">
            <v>140000</v>
          </cell>
        </row>
        <row r="779">
          <cell r="A779" t="str">
            <v>DOC6</v>
          </cell>
          <cell r="B779" t="str">
            <v>DOC57</v>
          </cell>
          <cell r="C779" t="str">
            <v>Dọc,Đ K gốc 5cm ≤ Φ &lt;7cm</v>
          </cell>
          <cell r="D779" t="str">
            <v>Dọc, đường kính gốc 6 cm</v>
          </cell>
          <cell r="E779" t="str">
            <v>cây</v>
          </cell>
          <cell r="F779">
            <v>140000</v>
          </cell>
        </row>
        <row r="780">
          <cell r="A780" t="str">
            <v>DOC7</v>
          </cell>
          <cell r="B780" t="str">
            <v>DOC79</v>
          </cell>
          <cell r="C780" t="str">
            <v>Dọc, ĐK gốc 7cm ≤ Φ &lt;9cm</v>
          </cell>
          <cell r="D780" t="str">
            <v>Dọc, đường kính gốc 7 cm</v>
          </cell>
          <cell r="E780" t="str">
            <v>cây</v>
          </cell>
          <cell r="F780">
            <v>177000</v>
          </cell>
        </row>
        <row r="781">
          <cell r="A781" t="str">
            <v>DOC8</v>
          </cell>
          <cell r="B781" t="str">
            <v>DOC79</v>
          </cell>
          <cell r="C781" t="str">
            <v>Dọc, ĐK gốc 7cm ≤ Φ &lt;9cm</v>
          </cell>
          <cell r="D781" t="str">
            <v>Dọc, đường kính gốc 8 cm</v>
          </cell>
          <cell r="E781" t="str">
            <v>cây</v>
          </cell>
          <cell r="F781">
            <v>177000</v>
          </cell>
        </row>
        <row r="782">
          <cell r="A782" t="str">
            <v>DOC9</v>
          </cell>
          <cell r="B782" t="str">
            <v>DOC912</v>
          </cell>
          <cell r="C782" t="str">
            <v>Dọc, ĐK gốc 9cm ≤ Φ &lt;12cm</v>
          </cell>
          <cell r="D782" t="str">
            <v>Dọc, đường kính gốc 9 cm</v>
          </cell>
          <cell r="E782" t="str">
            <v>cây</v>
          </cell>
          <cell r="F782">
            <v>214000</v>
          </cell>
        </row>
        <row r="783">
          <cell r="A783" t="str">
            <v>DOC10</v>
          </cell>
          <cell r="B783" t="str">
            <v>DOC912</v>
          </cell>
          <cell r="C783" t="str">
            <v>Dọc, ĐK gốc 9cm ≤ Φ &lt;12cm</v>
          </cell>
          <cell r="D783" t="str">
            <v>Dọc, đường kính gốc 10 cm</v>
          </cell>
          <cell r="E783" t="str">
            <v>cây</v>
          </cell>
          <cell r="F783">
            <v>214000</v>
          </cell>
        </row>
        <row r="784">
          <cell r="A784" t="str">
            <v>DOC11</v>
          </cell>
          <cell r="B784" t="str">
            <v>DOC912</v>
          </cell>
          <cell r="C784" t="str">
            <v>Dọc, ĐK gốc 9cm ≤ Φ &lt;12cm</v>
          </cell>
          <cell r="D784" t="str">
            <v>Dọc, đường kính gốc 11 cm</v>
          </cell>
          <cell r="E784" t="str">
            <v>cây</v>
          </cell>
          <cell r="F784">
            <v>214000</v>
          </cell>
        </row>
        <row r="785">
          <cell r="A785" t="str">
            <v>DOC12</v>
          </cell>
          <cell r="B785" t="str">
            <v>DOC1215</v>
          </cell>
          <cell r="C785" t="str">
            <v>Dọc, ĐK gốc 12cm ≤ Φ &lt;15cm</v>
          </cell>
          <cell r="D785" t="str">
            <v>Dọc, đường kính gốc 12 cm</v>
          </cell>
          <cell r="E785" t="str">
            <v>cây</v>
          </cell>
          <cell r="F785">
            <v>251000</v>
          </cell>
        </row>
        <row r="786">
          <cell r="A786" t="str">
            <v>DOC13</v>
          </cell>
          <cell r="B786" t="str">
            <v>DOC1215</v>
          </cell>
          <cell r="C786" t="str">
            <v>Dọc, ĐK gốc 12cm ≤ Φ &lt;15cm</v>
          </cell>
          <cell r="D786" t="str">
            <v>Dọc, đường kính gốc 13 cm</v>
          </cell>
          <cell r="E786" t="str">
            <v>cây</v>
          </cell>
          <cell r="F786">
            <v>251000</v>
          </cell>
        </row>
        <row r="787">
          <cell r="A787" t="str">
            <v>DOC14</v>
          </cell>
          <cell r="B787" t="str">
            <v>DOC1215</v>
          </cell>
          <cell r="C787" t="str">
            <v>Dọc, ĐK gốc 12cm ≤ Φ &lt;15cm</v>
          </cell>
          <cell r="D787" t="str">
            <v>Dọc, đường kính gốc 14 cm</v>
          </cell>
          <cell r="E787" t="str">
            <v>cây</v>
          </cell>
          <cell r="F787">
            <v>251000</v>
          </cell>
        </row>
        <row r="788">
          <cell r="A788" t="str">
            <v>DOC15</v>
          </cell>
          <cell r="B788" t="str">
            <v>DOC1520</v>
          </cell>
          <cell r="C788" t="str">
            <v>Dọc, ĐK gốc 15cm ≤ Φ &lt;20cm</v>
          </cell>
          <cell r="D788" t="str">
            <v>Dọc, đường kính gốc 15 cm</v>
          </cell>
          <cell r="E788" t="str">
            <v>cây</v>
          </cell>
          <cell r="F788">
            <v>318000</v>
          </cell>
        </row>
        <row r="789">
          <cell r="A789" t="str">
            <v>DOC16</v>
          </cell>
          <cell r="B789" t="str">
            <v>DOC1520</v>
          </cell>
          <cell r="C789" t="str">
            <v>Dọc, ĐK gốc 15cm ≤ Φ &lt;20cm</v>
          </cell>
          <cell r="D789" t="str">
            <v>Dọc, đường kính gốc 16 cm</v>
          </cell>
          <cell r="E789" t="str">
            <v>cây</v>
          </cell>
          <cell r="F789">
            <v>318000</v>
          </cell>
        </row>
        <row r="790">
          <cell r="A790" t="str">
            <v>DOC17</v>
          </cell>
          <cell r="B790" t="str">
            <v>DOC1520</v>
          </cell>
          <cell r="C790" t="str">
            <v>Dọc, ĐK gốc 15cm ≤ Φ &lt;20cm</v>
          </cell>
          <cell r="D790" t="str">
            <v>Dọc, đường kính gốc 17 cm</v>
          </cell>
          <cell r="E790" t="str">
            <v>cây</v>
          </cell>
          <cell r="F790">
            <v>318000</v>
          </cell>
        </row>
        <row r="791">
          <cell r="A791" t="str">
            <v>DOC18</v>
          </cell>
          <cell r="B791" t="str">
            <v>DOC1520</v>
          </cell>
          <cell r="C791" t="str">
            <v>Dọc, ĐK gốc 15cm ≤ Φ &lt;20cm</v>
          </cell>
          <cell r="D791" t="str">
            <v>Dọc, đường kính gốc 18 cm</v>
          </cell>
          <cell r="E791" t="str">
            <v>cây</v>
          </cell>
          <cell r="F791">
            <v>318000</v>
          </cell>
        </row>
        <row r="792">
          <cell r="A792" t="str">
            <v>DOC19</v>
          </cell>
          <cell r="B792" t="str">
            <v>DOC1520</v>
          </cell>
          <cell r="C792" t="str">
            <v>Dọc, ĐK gốc 15cm ≤ Φ &lt;20cm</v>
          </cell>
          <cell r="D792" t="str">
            <v>Dọc, đường kính gốc 19 cm</v>
          </cell>
          <cell r="E792" t="str">
            <v>cây</v>
          </cell>
          <cell r="F792">
            <v>318000</v>
          </cell>
        </row>
        <row r="793">
          <cell r="A793" t="str">
            <v>DOC20</v>
          </cell>
          <cell r="B793" t="str">
            <v>DOC2025</v>
          </cell>
          <cell r="C793" t="str">
            <v>Dọc, ĐK gốc 20cm ≤ Φ &lt;25cm</v>
          </cell>
          <cell r="D793" t="str">
            <v>Dọc, đường kính gốc 20 cm</v>
          </cell>
          <cell r="E793" t="str">
            <v>cây</v>
          </cell>
          <cell r="F793">
            <v>385000</v>
          </cell>
        </row>
        <row r="794">
          <cell r="A794" t="str">
            <v>DOC21</v>
          </cell>
          <cell r="B794" t="str">
            <v>DOC2025</v>
          </cell>
          <cell r="C794" t="str">
            <v>Dọc, ĐK gốc 20cm ≤ Φ &lt;25cm</v>
          </cell>
          <cell r="D794" t="str">
            <v>Dọc, đường kính gốc 21 cm</v>
          </cell>
          <cell r="E794" t="str">
            <v>cây</v>
          </cell>
          <cell r="F794">
            <v>385000</v>
          </cell>
        </row>
        <row r="795">
          <cell r="A795" t="str">
            <v>DOC22</v>
          </cell>
          <cell r="B795" t="str">
            <v>DOC2025</v>
          </cell>
          <cell r="C795" t="str">
            <v>Dọc, ĐK gốc 20cm ≤ Φ &lt;25cm</v>
          </cell>
          <cell r="D795" t="str">
            <v>Dọc, đường kính gốc 22 cm</v>
          </cell>
          <cell r="E795" t="str">
            <v>cây</v>
          </cell>
          <cell r="F795">
            <v>385000</v>
          </cell>
        </row>
        <row r="796">
          <cell r="A796" t="str">
            <v>DOC23</v>
          </cell>
          <cell r="B796" t="str">
            <v>DOC2025</v>
          </cell>
          <cell r="C796" t="str">
            <v>Dọc, ĐK gốc 20cm ≤ Φ &lt;25cm</v>
          </cell>
          <cell r="D796" t="str">
            <v>Dọc, đường kính gốc 23cm</v>
          </cell>
          <cell r="E796" t="str">
            <v>cây</v>
          </cell>
          <cell r="F796">
            <v>385000</v>
          </cell>
        </row>
        <row r="797">
          <cell r="A797" t="str">
            <v>DOC24</v>
          </cell>
          <cell r="B797" t="str">
            <v>DOC2025</v>
          </cell>
          <cell r="C797" t="str">
            <v>Dọc, ĐK gốc 20cm ≤ Φ &lt;25cm</v>
          </cell>
          <cell r="D797" t="str">
            <v>Dọc, đường kính gốc 24 cm</v>
          </cell>
          <cell r="E797" t="str">
            <v>cây</v>
          </cell>
          <cell r="F797">
            <v>385000</v>
          </cell>
        </row>
        <row r="798">
          <cell r="A798" t="str">
            <v>DOC25</v>
          </cell>
          <cell r="B798" t="str">
            <v>DOC2530</v>
          </cell>
          <cell r="C798" t="str">
            <v>Dọc, ĐK gốc 25cm ≤ Φ &lt;30cm</v>
          </cell>
          <cell r="D798" t="str">
            <v>Dọc, đường kính gốc 25 cm</v>
          </cell>
          <cell r="E798" t="str">
            <v>cây</v>
          </cell>
          <cell r="F798">
            <v>452000</v>
          </cell>
        </row>
        <row r="799">
          <cell r="A799" t="str">
            <v>DOC26</v>
          </cell>
          <cell r="B799" t="str">
            <v>DOC2530</v>
          </cell>
          <cell r="C799" t="str">
            <v>Dọc, ĐK gốc 25cm ≤ Φ &lt;30cm</v>
          </cell>
          <cell r="D799" t="str">
            <v>Dọc, đường kính gốc 26 cm</v>
          </cell>
          <cell r="E799" t="str">
            <v>cây</v>
          </cell>
          <cell r="F799">
            <v>452000</v>
          </cell>
        </row>
        <row r="800">
          <cell r="A800" t="str">
            <v>DOC27</v>
          </cell>
          <cell r="B800" t="str">
            <v>DOC2530</v>
          </cell>
          <cell r="C800" t="str">
            <v>Dọc, ĐK gốc 25cm ≤ Φ &lt;30cm</v>
          </cell>
          <cell r="D800" t="str">
            <v>Dọc, đường kính gốc 27 cm</v>
          </cell>
          <cell r="E800" t="str">
            <v>cây</v>
          </cell>
          <cell r="F800">
            <v>452000</v>
          </cell>
        </row>
        <row r="801">
          <cell r="A801" t="str">
            <v>DOC28</v>
          </cell>
          <cell r="B801" t="str">
            <v>DOC2530</v>
          </cell>
          <cell r="C801" t="str">
            <v>Dọc, ĐK gốc 25cm ≤ Φ &lt;30cm</v>
          </cell>
          <cell r="D801" t="str">
            <v>Dọc, đường kính gốc 28 cm</v>
          </cell>
          <cell r="E801" t="str">
            <v>cây</v>
          </cell>
          <cell r="F801">
            <v>452000</v>
          </cell>
        </row>
        <row r="802">
          <cell r="A802" t="str">
            <v>DOC29</v>
          </cell>
          <cell r="B802" t="str">
            <v>DOC2530</v>
          </cell>
          <cell r="C802" t="str">
            <v>Dọc, ĐK gốc 25cm ≤ Φ &lt;30cm</v>
          </cell>
          <cell r="D802" t="str">
            <v>Dọc, đường kính gốc 29 cm</v>
          </cell>
          <cell r="E802" t="str">
            <v>cây</v>
          </cell>
          <cell r="F802">
            <v>452000</v>
          </cell>
        </row>
        <row r="803">
          <cell r="A803" t="str">
            <v>DOC30</v>
          </cell>
          <cell r="B803" t="str">
            <v>DOC3030</v>
          </cell>
          <cell r="C803" t="str">
            <v>Dọc, ĐK gốc từ 30 cm trở lên</v>
          </cell>
          <cell r="D803" t="str">
            <v>Dọc, đường kính gốc 30 cm</v>
          </cell>
          <cell r="E803" t="str">
            <v>cây</v>
          </cell>
          <cell r="F803">
            <v>519000</v>
          </cell>
        </row>
        <row r="804">
          <cell r="A804" t="str">
            <v>DOC31</v>
          </cell>
          <cell r="B804" t="str">
            <v>DOC3030</v>
          </cell>
          <cell r="C804" t="str">
            <v>Dọc, ĐK gốc từ 30 cm trở lên</v>
          </cell>
          <cell r="D804" t="str">
            <v>Dọc, đường kính gốc 31 cm</v>
          </cell>
          <cell r="E804" t="str">
            <v>cây</v>
          </cell>
          <cell r="F804">
            <v>519000</v>
          </cell>
        </row>
        <row r="805">
          <cell r="A805" t="str">
            <v>DOC32</v>
          </cell>
          <cell r="B805" t="str">
            <v>DOC3030</v>
          </cell>
          <cell r="C805" t="str">
            <v>Dọc, ĐK gốc từ 30 cm trở lên</v>
          </cell>
          <cell r="D805" t="str">
            <v>Dọc, đường kính gốc 32 cm</v>
          </cell>
          <cell r="E805" t="str">
            <v>cây</v>
          </cell>
          <cell r="F805">
            <v>519000</v>
          </cell>
        </row>
        <row r="806">
          <cell r="A806" t="str">
            <v>DOC33</v>
          </cell>
          <cell r="B806" t="str">
            <v>DOC3030</v>
          </cell>
          <cell r="C806" t="str">
            <v>Dọc, ĐK gốc từ 30 cm trở lên</v>
          </cell>
          <cell r="D806" t="str">
            <v>Dọc, đường kính gốc 33 cm</v>
          </cell>
          <cell r="E806" t="str">
            <v>cây</v>
          </cell>
          <cell r="F806">
            <v>519000</v>
          </cell>
        </row>
        <row r="807">
          <cell r="A807" t="str">
            <v>DOC34</v>
          </cell>
          <cell r="B807" t="str">
            <v>DOC3030</v>
          </cell>
          <cell r="C807" t="str">
            <v>Dọc, ĐK gốc từ 30 cm trở lên</v>
          </cell>
          <cell r="D807" t="str">
            <v>Dọc, đường kính gốc 34 cm</v>
          </cell>
          <cell r="E807" t="str">
            <v>cây</v>
          </cell>
          <cell r="F807">
            <v>519000</v>
          </cell>
        </row>
        <row r="808">
          <cell r="A808" t="str">
            <v>DOC35</v>
          </cell>
          <cell r="B808" t="str">
            <v>DOC3030</v>
          </cell>
          <cell r="C808" t="str">
            <v>Dọc, ĐK gốc từ 30 cm trở lên</v>
          </cell>
          <cell r="D808" t="str">
            <v>Dọc, đường kính gốc 35 cm</v>
          </cell>
          <cell r="E808" t="str">
            <v>cây</v>
          </cell>
          <cell r="F808">
            <v>519000</v>
          </cell>
        </row>
        <row r="809">
          <cell r="A809" t="str">
            <v>DOC36</v>
          </cell>
          <cell r="B809" t="str">
            <v>DOC3030</v>
          </cell>
          <cell r="C809" t="str">
            <v>Dọc, ĐK gốc từ 30 cm trở lên</v>
          </cell>
          <cell r="D809" t="str">
            <v>Dọc, đường kính gốc 36 cm</v>
          </cell>
          <cell r="E809" t="str">
            <v>cây</v>
          </cell>
          <cell r="F809">
            <v>519000</v>
          </cell>
        </row>
        <row r="810">
          <cell r="A810" t="str">
            <v>DOC37</v>
          </cell>
          <cell r="B810" t="str">
            <v>DOC3030</v>
          </cell>
          <cell r="C810" t="str">
            <v>Dọc, ĐK gốc từ 30 cm trở lên</v>
          </cell>
          <cell r="D810" t="str">
            <v>Dọc, đường kính gốc 37 cm</v>
          </cell>
          <cell r="E810" t="str">
            <v>cây</v>
          </cell>
          <cell r="F810">
            <v>519000</v>
          </cell>
        </row>
        <row r="811">
          <cell r="A811" t="str">
            <v>DOC38</v>
          </cell>
          <cell r="B811" t="str">
            <v>DOC3030</v>
          </cell>
          <cell r="C811" t="str">
            <v>Dọc, ĐK gốc từ 30 cm trở lên</v>
          </cell>
          <cell r="D811" t="str">
            <v>Dọc, đường kính gốc 38 cm</v>
          </cell>
          <cell r="E811" t="str">
            <v>cây</v>
          </cell>
          <cell r="F811">
            <v>519000</v>
          </cell>
        </row>
        <row r="812">
          <cell r="A812" t="str">
            <v>DOC39</v>
          </cell>
          <cell r="B812" t="str">
            <v>DOC3030</v>
          </cell>
          <cell r="C812" t="str">
            <v>Dọc, ĐK gốc từ 30 cm trở lên</v>
          </cell>
          <cell r="D812" t="str">
            <v>Dọc, đường kính gốc 39 cm</v>
          </cell>
          <cell r="E812" t="str">
            <v>cây</v>
          </cell>
          <cell r="F812">
            <v>519000</v>
          </cell>
        </row>
        <row r="813">
          <cell r="A813" t="str">
            <v>DOC40</v>
          </cell>
          <cell r="B813" t="str">
            <v>DOC3030</v>
          </cell>
          <cell r="C813" t="str">
            <v>Dọc, ĐK gốc từ 30 cm trở lên</v>
          </cell>
          <cell r="D813" t="str">
            <v>Dọc, đường kính gốc 40 cm</v>
          </cell>
          <cell r="E813" t="str">
            <v>cây</v>
          </cell>
          <cell r="F813">
            <v>519000</v>
          </cell>
        </row>
        <row r="814">
          <cell r="A814" t="str">
            <v>OIM</v>
          </cell>
          <cell r="B814" t="str">
            <v>OIM</v>
          </cell>
          <cell r="C814" t="str">
            <v>ổi, Mới trồng (từ 3 tháng đến dưới 1năm)</v>
          </cell>
          <cell r="D814" t="str">
            <v>ổi, mới trồng từ 3 tháng đến dưới 1 năm tuổi</v>
          </cell>
          <cell r="E814" t="str">
            <v>cây</v>
          </cell>
          <cell r="F814">
            <v>32000</v>
          </cell>
        </row>
        <row r="815">
          <cell r="A815" t="str">
            <v>OIM1</v>
          </cell>
          <cell r="B815" t="str">
            <v>OIM1</v>
          </cell>
          <cell r="C815" t="str">
            <v>ổi, Trồng từ 1 năm , cao trên 1m</v>
          </cell>
          <cell r="D815" t="str">
            <v xml:space="preserve">ổi, trồng từ 1 năm tuổi, cao trên 1 m </v>
          </cell>
          <cell r="E815" t="str">
            <v>cây</v>
          </cell>
          <cell r="F815">
            <v>49000</v>
          </cell>
        </row>
        <row r="816">
          <cell r="A816" t="str">
            <v>OI1</v>
          </cell>
          <cell r="B816" t="str">
            <v>OI1</v>
          </cell>
          <cell r="C816" t="str">
            <v>ổi, ĐK gốc 1cm ≤ Φ &lt;2cm</v>
          </cell>
          <cell r="D816" t="str">
            <v>ổi, đường kính 1 cm</v>
          </cell>
          <cell r="E816" t="str">
            <v>cây</v>
          </cell>
          <cell r="F816">
            <v>66000</v>
          </cell>
        </row>
        <row r="817">
          <cell r="A817" t="str">
            <v>OI2</v>
          </cell>
          <cell r="B817" t="str">
            <v>OI25</v>
          </cell>
          <cell r="C817" t="str">
            <v>ổi, ĐK gốc 2cm ≤ Φ &lt;5cm</v>
          </cell>
          <cell r="D817" t="str">
            <v>ổi, đường kính 2 cm</v>
          </cell>
          <cell r="E817" t="str">
            <v>cây</v>
          </cell>
          <cell r="F817">
            <v>66000</v>
          </cell>
        </row>
        <row r="818">
          <cell r="A818" t="str">
            <v>OI3</v>
          </cell>
          <cell r="B818" t="str">
            <v>OI25</v>
          </cell>
          <cell r="C818" t="str">
            <v>ổi, ĐK gốc 2cm ≤ Φ &lt;5cm</v>
          </cell>
          <cell r="D818" t="str">
            <v>ổi, đường kính 3 cm</v>
          </cell>
          <cell r="E818" t="str">
            <v>cây</v>
          </cell>
          <cell r="F818">
            <v>103000</v>
          </cell>
        </row>
        <row r="819">
          <cell r="A819" t="str">
            <v>OI4</v>
          </cell>
          <cell r="B819" t="str">
            <v>OI25</v>
          </cell>
          <cell r="C819" t="str">
            <v>ổi, ĐK gốc 2cm ≤ Φ &lt;5cm</v>
          </cell>
          <cell r="D819" t="str">
            <v>ổi, đường kính 4 cm</v>
          </cell>
          <cell r="E819" t="str">
            <v>cây</v>
          </cell>
          <cell r="F819">
            <v>103000</v>
          </cell>
        </row>
        <row r="820">
          <cell r="A820" t="str">
            <v>OI5</v>
          </cell>
          <cell r="B820" t="str">
            <v>OI57</v>
          </cell>
          <cell r="C820" t="str">
            <v>ổi, ĐK gốc 5cm ≤ Φ &lt;7cm</v>
          </cell>
          <cell r="D820" t="str">
            <v>ổi, đường kính 5 cm</v>
          </cell>
          <cell r="E820" t="str">
            <v>cây</v>
          </cell>
          <cell r="F820">
            <v>140000</v>
          </cell>
        </row>
        <row r="821">
          <cell r="A821" t="str">
            <v>OI6</v>
          </cell>
          <cell r="B821" t="str">
            <v>OI57</v>
          </cell>
          <cell r="C821" t="str">
            <v>ổi, ĐK gốc 5cm ≤ Φ &lt;7cm</v>
          </cell>
          <cell r="D821" t="str">
            <v>ổi, đường kính 6 cm</v>
          </cell>
          <cell r="E821" t="str">
            <v>cây</v>
          </cell>
          <cell r="F821">
            <v>140000</v>
          </cell>
        </row>
        <row r="822">
          <cell r="A822" t="str">
            <v>OI7</v>
          </cell>
          <cell r="B822" t="str">
            <v>OI79</v>
          </cell>
          <cell r="C822" t="str">
            <v>ổi, ĐK gốc 7cm ≤ Φ &lt;9cm</v>
          </cell>
          <cell r="D822" t="str">
            <v>ổi, đường kính 7 cm</v>
          </cell>
          <cell r="E822" t="str">
            <v>cây</v>
          </cell>
          <cell r="F822">
            <v>177000</v>
          </cell>
        </row>
        <row r="823">
          <cell r="A823" t="str">
            <v>OI8</v>
          </cell>
          <cell r="B823" t="str">
            <v>OI79</v>
          </cell>
          <cell r="C823" t="str">
            <v>ổi, ĐK gốc 7cm ≤ Φ &lt;9cm</v>
          </cell>
          <cell r="D823" t="str">
            <v>ổi, đường kính 8 cm</v>
          </cell>
          <cell r="E823" t="str">
            <v>cây</v>
          </cell>
          <cell r="F823">
            <v>177000</v>
          </cell>
        </row>
        <row r="824">
          <cell r="A824" t="str">
            <v>OI9</v>
          </cell>
          <cell r="B824" t="str">
            <v>OI912</v>
          </cell>
          <cell r="C824" t="str">
            <v>ổi, ĐK gốc 9cm ≤ Φ &lt;12cm</v>
          </cell>
          <cell r="D824" t="str">
            <v>ổi, đường kính 9 cm</v>
          </cell>
          <cell r="E824" t="str">
            <v>cây</v>
          </cell>
          <cell r="F824">
            <v>214000</v>
          </cell>
        </row>
        <row r="825">
          <cell r="A825" t="str">
            <v>OI10</v>
          </cell>
          <cell r="B825" t="str">
            <v>OI912</v>
          </cell>
          <cell r="C825" t="str">
            <v>ổi, ĐK gốc 9cm ≤ Φ &lt;12cm</v>
          </cell>
          <cell r="D825" t="str">
            <v>ổi, đường kính 10 cm</v>
          </cell>
          <cell r="E825" t="str">
            <v>cây</v>
          </cell>
          <cell r="F825">
            <v>214000</v>
          </cell>
        </row>
        <row r="826">
          <cell r="A826" t="str">
            <v>OI11</v>
          </cell>
          <cell r="B826" t="str">
            <v>OI912</v>
          </cell>
          <cell r="C826" t="str">
            <v>ổi, ĐK gốc 9cm ≤ Φ &lt;12cm</v>
          </cell>
          <cell r="D826" t="str">
            <v>ổi, đường kính 11 cm</v>
          </cell>
          <cell r="E826" t="str">
            <v>cây</v>
          </cell>
          <cell r="F826">
            <v>214000</v>
          </cell>
        </row>
        <row r="827">
          <cell r="A827" t="str">
            <v>OI12</v>
          </cell>
          <cell r="B827" t="str">
            <v>OI1215</v>
          </cell>
          <cell r="C827" t="str">
            <v>ổi, ĐK gốc 12cm ≤ Φ &lt;15cm</v>
          </cell>
          <cell r="D827" t="str">
            <v>ổi, đường kính 12 cm</v>
          </cell>
          <cell r="E827" t="str">
            <v>cây</v>
          </cell>
          <cell r="F827">
            <v>251000</v>
          </cell>
        </row>
        <row r="828">
          <cell r="A828" t="str">
            <v>OI13</v>
          </cell>
          <cell r="B828" t="str">
            <v>OI1215</v>
          </cell>
          <cell r="C828" t="str">
            <v>ổi, ĐK gốc 12cm ≤ Φ &lt;15cm</v>
          </cell>
          <cell r="D828" t="str">
            <v>ổi, đường kính 13 cm</v>
          </cell>
          <cell r="E828" t="str">
            <v>cây</v>
          </cell>
          <cell r="F828">
            <v>251000</v>
          </cell>
        </row>
        <row r="829">
          <cell r="A829" t="str">
            <v>OI14</v>
          </cell>
          <cell r="B829" t="str">
            <v>OI1215</v>
          </cell>
          <cell r="C829" t="str">
            <v>ổi, ĐK gốc 12cm ≤ Φ &lt;15cm</v>
          </cell>
          <cell r="D829" t="str">
            <v>ổi, đường kính 14 cm</v>
          </cell>
          <cell r="E829" t="str">
            <v>cây</v>
          </cell>
          <cell r="F829">
            <v>251000</v>
          </cell>
        </row>
        <row r="830">
          <cell r="A830" t="str">
            <v>OI15</v>
          </cell>
          <cell r="B830" t="str">
            <v>OI1520</v>
          </cell>
          <cell r="C830" t="str">
            <v>ổi, ĐK gốc 15cm ≤ Φ &lt;20cm</v>
          </cell>
          <cell r="D830" t="str">
            <v>ổi, đường kính 15 cm</v>
          </cell>
          <cell r="E830" t="str">
            <v>cây</v>
          </cell>
          <cell r="F830">
            <v>318000</v>
          </cell>
        </row>
        <row r="831">
          <cell r="A831" t="str">
            <v>OI16</v>
          </cell>
          <cell r="B831" t="str">
            <v>OI1520</v>
          </cell>
          <cell r="C831" t="str">
            <v>ổi, ĐK gốc 15cm ≤ Φ &lt;20cm</v>
          </cell>
          <cell r="D831" t="str">
            <v>ổi, đường kính 16 cm</v>
          </cell>
          <cell r="E831" t="str">
            <v>cây</v>
          </cell>
          <cell r="F831">
            <v>318000</v>
          </cell>
        </row>
        <row r="832">
          <cell r="A832" t="str">
            <v>OI17</v>
          </cell>
          <cell r="B832" t="str">
            <v>OI1520</v>
          </cell>
          <cell r="C832" t="str">
            <v>ổi, ĐK gốc 15cm ≤ Φ &lt;20cm</v>
          </cell>
          <cell r="D832" t="str">
            <v>ổi, đường kính 17 cm</v>
          </cell>
          <cell r="E832" t="str">
            <v>cây</v>
          </cell>
          <cell r="F832">
            <v>318000</v>
          </cell>
        </row>
        <row r="833">
          <cell r="A833" t="str">
            <v>OI18</v>
          </cell>
          <cell r="B833" t="str">
            <v>OI1520</v>
          </cell>
          <cell r="C833" t="str">
            <v>ổi, ĐK gốc 15cm ≤ Φ &lt;20cm</v>
          </cell>
          <cell r="D833" t="str">
            <v>ổi, đường kính 18 cm</v>
          </cell>
          <cell r="E833" t="str">
            <v>cây</v>
          </cell>
          <cell r="F833">
            <v>318000</v>
          </cell>
        </row>
        <row r="834">
          <cell r="A834" t="str">
            <v>OI19</v>
          </cell>
          <cell r="B834" t="str">
            <v>OI1520</v>
          </cell>
          <cell r="C834" t="str">
            <v>ổi, ĐK gốc 15cm ≤ Φ &lt;20cm</v>
          </cell>
          <cell r="D834" t="str">
            <v>ổi, đường kính 19 cm</v>
          </cell>
          <cell r="E834" t="str">
            <v>cây</v>
          </cell>
          <cell r="F834">
            <v>318000</v>
          </cell>
        </row>
        <row r="835">
          <cell r="A835" t="str">
            <v>OI20</v>
          </cell>
          <cell r="B835" t="str">
            <v>OI2025</v>
          </cell>
          <cell r="C835" t="str">
            <v>ổi, ĐK gốc 20cm ≤ Φ &lt;25cm</v>
          </cell>
          <cell r="D835" t="str">
            <v xml:space="preserve">ổi, đường kính 20 cm </v>
          </cell>
          <cell r="E835" t="str">
            <v>cây</v>
          </cell>
          <cell r="F835">
            <v>385000</v>
          </cell>
        </row>
        <row r="836">
          <cell r="A836" t="str">
            <v>OI21</v>
          </cell>
          <cell r="B836" t="str">
            <v>OI2025</v>
          </cell>
          <cell r="C836" t="str">
            <v>ổi, ĐK gốc 20cm ≤ Φ &lt;25cm</v>
          </cell>
          <cell r="D836" t="str">
            <v xml:space="preserve">ổi, đường kính 21 cm </v>
          </cell>
          <cell r="E836" t="str">
            <v>cây</v>
          </cell>
          <cell r="F836">
            <v>385000</v>
          </cell>
        </row>
        <row r="837">
          <cell r="A837" t="str">
            <v>OI22</v>
          </cell>
          <cell r="B837" t="str">
            <v>OI2025</v>
          </cell>
          <cell r="C837" t="str">
            <v>ổi, ĐK gốc 20cm ≤ Φ &lt;25cm</v>
          </cell>
          <cell r="D837" t="str">
            <v xml:space="preserve">ổi, đường kính 22 cm </v>
          </cell>
          <cell r="E837" t="str">
            <v>cây</v>
          </cell>
          <cell r="F837">
            <v>385000</v>
          </cell>
        </row>
        <row r="838">
          <cell r="A838" t="str">
            <v>OI23</v>
          </cell>
          <cell r="B838" t="str">
            <v>OI2025</v>
          </cell>
          <cell r="C838" t="str">
            <v>ổi, ĐK gốc 20cm ≤ Φ &lt;25cm</v>
          </cell>
          <cell r="D838" t="str">
            <v xml:space="preserve">ổi, đường kính 23 cm </v>
          </cell>
          <cell r="E838" t="str">
            <v>cây</v>
          </cell>
          <cell r="F838">
            <v>385000</v>
          </cell>
        </row>
        <row r="839">
          <cell r="A839" t="str">
            <v>OI24</v>
          </cell>
          <cell r="B839" t="str">
            <v>OI2025</v>
          </cell>
          <cell r="C839" t="str">
            <v>ổi, ĐK gốc 20cm ≤ Φ &lt;25cm</v>
          </cell>
          <cell r="D839" t="str">
            <v xml:space="preserve">ổi, đường kính 24 cm </v>
          </cell>
          <cell r="E839" t="str">
            <v>cây</v>
          </cell>
          <cell r="F839">
            <v>385000</v>
          </cell>
        </row>
        <row r="840">
          <cell r="A840" t="str">
            <v>OI25</v>
          </cell>
          <cell r="B840" t="str">
            <v>OI2530</v>
          </cell>
          <cell r="C840" t="str">
            <v>ổi, ĐK gốc 25cm ≤ Φ &lt;30cm</v>
          </cell>
          <cell r="D840" t="str">
            <v xml:space="preserve">ổi, đường kính 25 cm </v>
          </cell>
          <cell r="E840" t="str">
            <v>cây</v>
          </cell>
          <cell r="F840">
            <v>452000</v>
          </cell>
        </row>
        <row r="841">
          <cell r="A841" t="str">
            <v>OI26</v>
          </cell>
          <cell r="B841" t="str">
            <v>OI2530</v>
          </cell>
          <cell r="C841" t="str">
            <v>ổi, ĐK gốc 25cm ≤ Φ &lt;30cm</v>
          </cell>
          <cell r="D841" t="str">
            <v xml:space="preserve">ổi, đường kính 26 cm </v>
          </cell>
          <cell r="E841" t="str">
            <v>cây</v>
          </cell>
          <cell r="F841">
            <v>452000</v>
          </cell>
        </row>
        <row r="842">
          <cell r="A842" t="str">
            <v>OI27</v>
          </cell>
          <cell r="B842" t="str">
            <v>OI2530</v>
          </cell>
          <cell r="C842" t="str">
            <v>ổi, ĐK gốc 25cm ≤ Φ &lt;30cm</v>
          </cell>
          <cell r="D842" t="str">
            <v xml:space="preserve">ổi, đường kính 27 cm </v>
          </cell>
          <cell r="E842" t="str">
            <v>cây</v>
          </cell>
          <cell r="F842">
            <v>452000</v>
          </cell>
        </row>
        <row r="843">
          <cell r="A843" t="str">
            <v>OI28</v>
          </cell>
          <cell r="B843" t="str">
            <v>OI2530</v>
          </cell>
          <cell r="C843" t="str">
            <v>ổi, ĐK gốc 25cm ≤ Φ &lt;30cm</v>
          </cell>
          <cell r="D843" t="str">
            <v xml:space="preserve">ổi, đường kính 28 cm </v>
          </cell>
          <cell r="E843" t="str">
            <v>cây</v>
          </cell>
          <cell r="F843">
            <v>452000</v>
          </cell>
        </row>
        <row r="844">
          <cell r="A844" t="str">
            <v>OI29</v>
          </cell>
          <cell r="B844" t="str">
            <v>OI2530</v>
          </cell>
          <cell r="C844" t="str">
            <v>ổi, ĐK gốc 25cm ≤ Φ &lt;30cm</v>
          </cell>
          <cell r="D844" t="str">
            <v xml:space="preserve">ổi, đường kính 29 cm </v>
          </cell>
          <cell r="E844" t="str">
            <v>cây</v>
          </cell>
          <cell r="F844">
            <v>452000</v>
          </cell>
        </row>
        <row r="845">
          <cell r="A845" t="str">
            <v>OI30</v>
          </cell>
          <cell r="B845" t="str">
            <v>OI3030</v>
          </cell>
          <cell r="C845" t="str">
            <v>ổi, ĐK gốc từ 30 cm trở lên</v>
          </cell>
          <cell r="D845" t="str">
            <v xml:space="preserve">ổi, đường kính 30 cm </v>
          </cell>
          <cell r="E845" t="str">
            <v>cây</v>
          </cell>
          <cell r="F845">
            <v>519000</v>
          </cell>
        </row>
        <row r="846">
          <cell r="A846" t="str">
            <v>OI31</v>
          </cell>
          <cell r="B846" t="str">
            <v>OI3030</v>
          </cell>
          <cell r="C846" t="str">
            <v>ổi, ĐK gốc từ 30 cm trở lên</v>
          </cell>
          <cell r="D846" t="str">
            <v xml:space="preserve">ổi, đường kính 31 cm </v>
          </cell>
          <cell r="E846" t="str">
            <v>cây</v>
          </cell>
          <cell r="F846">
            <v>519000</v>
          </cell>
        </row>
        <row r="847">
          <cell r="A847" t="str">
            <v>OI32</v>
          </cell>
          <cell r="B847" t="str">
            <v>OI3030</v>
          </cell>
          <cell r="C847" t="str">
            <v>ổi, ĐK gốc từ 30 cm trở lên</v>
          </cell>
          <cell r="D847" t="str">
            <v xml:space="preserve">ổi, đường kính 32 cm </v>
          </cell>
          <cell r="E847" t="str">
            <v>cây</v>
          </cell>
          <cell r="F847">
            <v>519000</v>
          </cell>
        </row>
        <row r="848">
          <cell r="A848" t="str">
            <v>OI33</v>
          </cell>
          <cell r="B848" t="str">
            <v>OI3030</v>
          </cell>
          <cell r="C848" t="str">
            <v>ổi, ĐK gốc từ 30 cm trở lên</v>
          </cell>
          <cell r="D848" t="str">
            <v xml:space="preserve">ổi, đường kính 33 cm </v>
          </cell>
          <cell r="E848" t="str">
            <v>cây</v>
          </cell>
          <cell r="F848">
            <v>519000</v>
          </cell>
        </row>
        <row r="849">
          <cell r="A849" t="str">
            <v>OI34</v>
          </cell>
          <cell r="B849" t="str">
            <v>OI3030</v>
          </cell>
          <cell r="C849" t="str">
            <v>ổi, ĐK gốc từ 30 cm trở lên</v>
          </cell>
          <cell r="D849" t="str">
            <v xml:space="preserve">ổi, đường kính 34 cm </v>
          </cell>
          <cell r="E849" t="str">
            <v>cây</v>
          </cell>
          <cell r="F849">
            <v>519000</v>
          </cell>
        </row>
        <row r="850">
          <cell r="A850" t="str">
            <v>OI35</v>
          </cell>
          <cell r="B850" t="str">
            <v>OI3030</v>
          </cell>
          <cell r="C850" t="str">
            <v>ổi, ĐK gốc từ 30 cm trở lên</v>
          </cell>
          <cell r="D850" t="str">
            <v xml:space="preserve">ổi, đường kính 35 cm </v>
          </cell>
          <cell r="E850" t="str">
            <v>cây</v>
          </cell>
          <cell r="F850">
            <v>519000</v>
          </cell>
        </row>
        <row r="851">
          <cell r="A851" t="str">
            <v>OI36</v>
          </cell>
          <cell r="B851" t="str">
            <v>OI3030</v>
          </cell>
          <cell r="C851" t="str">
            <v>ổi, ĐK gốc từ 30 cm trở lên</v>
          </cell>
          <cell r="D851" t="str">
            <v xml:space="preserve">ổi, đường kính 36 cm </v>
          </cell>
          <cell r="E851" t="str">
            <v>cây</v>
          </cell>
          <cell r="F851">
            <v>519000</v>
          </cell>
        </row>
        <row r="852">
          <cell r="A852" t="str">
            <v>OI37</v>
          </cell>
          <cell r="B852" t="str">
            <v>OI3030</v>
          </cell>
          <cell r="C852" t="str">
            <v>ổi, ĐK gốc từ 30 cm trở lên</v>
          </cell>
          <cell r="D852" t="str">
            <v xml:space="preserve">ổi, đường kính 37 cm </v>
          </cell>
          <cell r="E852" t="str">
            <v>cây</v>
          </cell>
          <cell r="F852">
            <v>519000</v>
          </cell>
        </row>
        <row r="853">
          <cell r="A853" t="str">
            <v>OI38</v>
          </cell>
          <cell r="B853" t="str">
            <v>OI3030</v>
          </cell>
          <cell r="C853" t="str">
            <v>ổi, ĐK gốc từ 30 cm trở lên</v>
          </cell>
          <cell r="D853" t="str">
            <v xml:space="preserve">ổi, đường kính 38 cm </v>
          </cell>
          <cell r="E853" t="str">
            <v>cây</v>
          </cell>
          <cell r="F853">
            <v>519000</v>
          </cell>
        </row>
        <row r="854">
          <cell r="A854" t="str">
            <v>OI39</v>
          </cell>
          <cell r="B854" t="str">
            <v>OI3030</v>
          </cell>
          <cell r="C854" t="str">
            <v>ổi, ĐK gốc từ 30 cm trở lên</v>
          </cell>
          <cell r="D854" t="str">
            <v xml:space="preserve">ổi, đường kính 39 cm </v>
          </cell>
          <cell r="E854" t="str">
            <v>cây</v>
          </cell>
          <cell r="F854">
            <v>519000</v>
          </cell>
        </row>
        <row r="855">
          <cell r="A855" t="str">
            <v>OI40</v>
          </cell>
          <cell r="B855" t="str">
            <v>OI3030</v>
          </cell>
          <cell r="C855" t="str">
            <v>ổi, ĐK gốc từ 30 cm trở lên</v>
          </cell>
          <cell r="D855" t="str">
            <v xml:space="preserve">ổi, đường kính 40 cm </v>
          </cell>
          <cell r="E855" t="str">
            <v>cây</v>
          </cell>
          <cell r="F855">
            <v>519000</v>
          </cell>
        </row>
        <row r="856">
          <cell r="A856" t="str">
            <v>DOIM</v>
          </cell>
          <cell r="B856" t="str">
            <v>DOIM</v>
          </cell>
          <cell r="C856" t="str">
            <v>Doi, Mới trồng (từ 3 tháng đến dưới 1năm)</v>
          </cell>
          <cell r="D856" t="str">
            <v>Doi, mới trồng từ 3 tháng đến dưới 1 năm tuổi</v>
          </cell>
          <cell r="E856" t="str">
            <v>cây</v>
          </cell>
          <cell r="F856">
            <v>32000</v>
          </cell>
        </row>
        <row r="857">
          <cell r="A857" t="str">
            <v>DOIM1</v>
          </cell>
          <cell r="B857" t="str">
            <v>DOIM1</v>
          </cell>
          <cell r="C857" t="str">
            <v>Doi, Trồng từ 1 năm , cao trên 1m</v>
          </cell>
          <cell r="D857" t="str">
            <v xml:space="preserve">Doi, trồng từ 1 năm tuổi, cao trên 1 m </v>
          </cell>
          <cell r="E857" t="str">
            <v>cây</v>
          </cell>
          <cell r="F857">
            <v>49000</v>
          </cell>
        </row>
        <row r="858">
          <cell r="A858" t="str">
            <v>DOI1</v>
          </cell>
          <cell r="B858" t="str">
            <v>DOI1</v>
          </cell>
          <cell r="C858" t="str">
            <v>Doi, ĐK gốc 1cm ≤ Φ &lt;2cm</v>
          </cell>
          <cell r="D858" t="str">
            <v>Doi, đường kính 1 cm</v>
          </cell>
          <cell r="E858" t="str">
            <v>cây</v>
          </cell>
          <cell r="F858">
            <v>66000</v>
          </cell>
        </row>
        <row r="859">
          <cell r="A859" t="str">
            <v>DOI2</v>
          </cell>
          <cell r="B859" t="str">
            <v>DOI25</v>
          </cell>
          <cell r="C859" t="str">
            <v>Doi, ĐK gốc 2cm ≤ Φ &lt;5cm</v>
          </cell>
          <cell r="D859" t="str">
            <v>Doi, đường kính 2 cm</v>
          </cell>
          <cell r="E859" t="str">
            <v>cây</v>
          </cell>
          <cell r="F859">
            <v>66000</v>
          </cell>
        </row>
        <row r="860">
          <cell r="A860" t="str">
            <v>DOI3</v>
          </cell>
          <cell r="B860" t="str">
            <v>DOI25</v>
          </cell>
          <cell r="C860" t="str">
            <v>Doi, ĐK gốc 2cm ≤ Φ &lt;5cm</v>
          </cell>
          <cell r="D860" t="str">
            <v>Doi, đường kính 3 cm</v>
          </cell>
          <cell r="E860" t="str">
            <v>cây</v>
          </cell>
          <cell r="F860">
            <v>103000</v>
          </cell>
        </row>
        <row r="861">
          <cell r="A861" t="str">
            <v>DOI4</v>
          </cell>
          <cell r="B861" t="str">
            <v>DOI25</v>
          </cell>
          <cell r="C861" t="str">
            <v>Doi, ĐK gốc 2cm ≤ Φ &lt;5cm</v>
          </cell>
          <cell r="D861" t="str">
            <v>Doi, đường kính 4 cm</v>
          </cell>
          <cell r="E861" t="str">
            <v>cây</v>
          </cell>
          <cell r="F861">
            <v>103000</v>
          </cell>
        </row>
        <row r="862">
          <cell r="A862" t="str">
            <v>DOI5</v>
          </cell>
          <cell r="B862" t="str">
            <v>DOI57</v>
          </cell>
          <cell r="C862" t="str">
            <v>Doi, ĐK gốc 5cm ≤ Φ &lt;7cm</v>
          </cell>
          <cell r="D862" t="str">
            <v>Doi, đường kính 5 cm</v>
          </cell>
          <cell r="E862" t="str">
            <v>cây</v>
          </cell>
          <cell r="F862">
            <v>140000</v>
          </cell>
        </row>
        <row r="863">
          <cell r="A863" t="str">
            <v>DOI6</v>
          </cell>
          <cell r="B863" t="str">
            <v>DOI57</v>
          </cell>
          <cell r="C863" t="str">
            <v>Doi, ĐK gốc 5cm ≤ Φ &lt;7cm</v>
          </cell>
          <cell r="D863" t="str">
            <v>Doi, đường kính 6 cm</v>
          </cell>
          <cell r="E863" t="str">
            <v>cây</v>
          </cell>
          <cell r="F863">
            <v>140000</v>
          </cell>
        </row>
        <row r="864">
          <cell r="A864" t="str">
            <v>DOI7</v>
          </cell>
          <cell r="B864" t="str">
            <v>DOI79</v>
          </cell>
          <cell r="C864" t="str">
            <v>Doi, ĐK gốc 7cm ≤ Φ &lt;9cm</v>
          </cell>
          <cell r="D864" t="str">
            <v>Doi, đường kính 7 cm</v>
          </cell>
          <cell r="E864" t="str">
            <v>cây</v>
          </cell>
          <cell r="F864">
            <v>177000</v>
          </cell>
        </row>
        <row r="865">
          <cell r="A865" t="str">
            <v>DOI8</v>
          </cell>
          <cell r="B865" t="str">
            <v>DOI79</v>
          </cell>
          <cell r="C865" t="str">
            <v>Doi, ĐK gốc 7cm ≤ Φ &lt;9cm</v>
          </cell>
          <cell r="D865" t="str">
            <v>Doi, đường kính 8 cm</v>
          </cell>
          <cell r="E865" t="str">
            <v>cây</v>
          </cell>
          <cell r="F865">
            <v>177000</v>
          </cell>
        </row>
        <row r="866">
          <cell r="A866" t="str">
            <v>DOI9</v>
          </cell>
          <cell r="B866" t="str">
            <v>DOI912</v>
          </cell>
          <cell r="C866" t="str">
            <v>Doi, ĐK gốc 9cm ≤ Φ &lt;12cm</v>
          </cell>
          <cell r="D866" t="str">
            <v>Doi, đường kính 9 cm</v>
          </cell>
          <cell r="E866" t="str">
            <v>cây</v>
          </cell>
          <cell r="F866">
            <v>214000</v>
          </cell>
        </row>
        <row r="867">
          <cell r="A867" t="str">
            <v>DOI10</v>
          </cell>
          <cell r="B867" t="str">
            <v>DOI912</v>
          </cell>
          <cell r="C867" t="str">
            <v>Doi, ĐK gốc 9cm ≤ Φ &lt;12cm</v>
          </cell>
          <cell r="D867" t="str">
            <v>Doi, đường kính 10 cm</v>
          </cell>
          <cell r="E867" t="str">
            <v>cây</v>
          </cell>
          <cell r="F867">
            <v>214000</v>
          </cell>
        </row>
        <row r="868">
          <cell r="A868" t="str">
            <v>DOI11</v>
          </cell>
          <cell r="B868" t="str">
            <v>DOI912</v>
          </cell>
          <cell r="C868" t="str">
            <v>Doi, ĐK gốc 9cm ≤ Φ &lt;12cm</v>
          </cell>
          <cell r="D868" t="str">
            <v>Doi, đường kính 11 cm</v>
          </cell>
          <cell r="E868" t="str">
            <v>cây</v>
          </cell>
          <cell r="F868">
            <v>214000</v>
          </cell>
        </row>
        <row r="869">
          <cell r="A869" t="str">
            <v>DOI12</v>
          </cell>
          <cell r="B869" t="str">
            <v>DOI1215</v>
          </cell>
          <cell r="C869" t="str">
            <v>Doi, ĐK gốc 12cm ≤ Φ &lt;15cm</v>
          </cell>
          <cell r="D869" t="str">
            <v>Doi, đường kính 12 cm</v>
          </cell>
          <cell r="E869" t="str">
            <v>cây</v>
          </cell>
          <cell r="F869">
            <v>251000</v>
          </cell>
        </row>
        <row r="870">
          <cell r="A870" t="str">
            <v>DOI13</v>
          </cell>
          <cell r="B870" t="str">
            <v>DOI1215</v>
          </cell>
          <cell r="C870" t="str">
            <v>Doi, ĐK gốc 12cm ≤ Φ &lt;15cm</v>
          </cell>
          <cell r="D870" t="str">
            <v>Doi, đường kính 13 cm</v>
          </cell>
          <cell r="E870" t="str">
            <v>cây</v>
          </cell>
          <cell r="F870">
            <v>251000</v>
          </cell>
        </row>
        <row r="871">
          <cell r="A871" t="str">
            <v>DOI14</v>
          </cell>
          <cell r="B871" t="str">
            <v>DOI1215</v>
          </cell>
          <cell r="C871" t="str">
            <v>Doi, ĐK gốc 12cm ≤ Φ &lt;15cm</v>
          </cell>
          <cell r="D871" t="str">
            <v>Doi, đường kính 14 cm</v>
          </cell>
          <cell r="E871" t="str">
            <v>cây</v>
          </cell>
          <cell r="F871">
            <v>251000</v>
          </cell>
        </row>
        <row r="872">
          <cell r="A872" t="str">
            <v>DOI15</v>
          </cell>
          <cell r="B872" t="str">
            <v>DOI1520</v>
          </cell>
          <cell r="C872" t="str">
            <v>Doi, ĐK gốc 15cm ≤ Φ &lt;20cm</v>
          </cell>
          <cell r="D872" t="str">
            <v>Doi, đường kính 15 cm</v>
          </cell>
          <cell r="E872" t="str">
            <v>cây</v>
          </cell>
          <cell r="F872">
            <v>318000</v>
          </cell>
        </row>
        <row r="873">
          <cell r="A873" t="str">
            <v>DOI16</v>
          </cell>
          <cell r="B873" t="str">
            <v>DOI1520</v>
          </cell>
          <cell r="C873" t="str">
            <v>Doi, ĐK gốc 15cm ≤ Φ &lt;20cm</v>
          </cell>
          <cell r="D873" t="str">
            <v>Doi, đường kính 16 cm</v>
          </cell>
          <cell r="E873" t="str">
            <v>cây</v>
          </cell>
          <cell r="F873">
            <v>318000</v>
          </cell>
        </row>
        <row r="874">
          <cell r="A874" t="str">
            <v>DOI17</v>
          </cell>
          <cell r="B874" t="str">
            <v>DOI1520</v>
          </cell>
          <cell r="C874" t="str">
            <v>Doi, ĐK gốc 15cm ≤ Φ &lt;20cm</v>
          </cell>
          <cell r="D874" t="str">
            <v>Doi, đường kính 17 cm</v>
          </cell>
          <cell r="E874" t="str">
            <v>cây</v>
          </cell>
          <cell r="F874">
            <v>318000</v>
          </cell>
        </row>
        <row r="875">
          <cell r="A875" t="str">
            <v>DOI18</v>
          </cell>
          <cell r="B875" t="str">
            <v>DOI1520</v>
          </cell>
          <cell r="C875" t="str">
            <v>Doi, ĐK gốc 15cm ≤ Φ &lt;20cm</v>
          </cell>
          <cell r="D875" t="str">
            <v>Doi, đường kính 18 cm</v>
          </cell>
          <cell r="E875" t="str">
            <v>cây</v>
          </cell>
          <cell r="F875">
            <v>318000</v>
          </cell>
        </row>
        <row r="876">
          <cell r="A876" t="str">
            <v>DOI19</v>
          </cell>
          <cell r="B876" t="str">
            <v>DOI1520</v>
          </cell>
          <cell r="C876" t="str">
            <v>Doi, ĐK gốc 15cm ≤ Φ &lt;20cm</v>
          </cell>
          <cell r="D876" t="str">
            <v>Doi, đường kính 19 cm</v>
          </cell>
          <cell r="E876" t="str">
            <v>cây</v>
          </cell>
          <cell r="F876">
            <v>318000</v>
          </cell>
        </row>
        <row r="877">
          <cell r="A877" t="str">
            <v>DOI20</v>
          </cell>
          <cell r="B877" t="str">
            <v>DOI2025</v>
          </cell>
          <cell r="C877" t="str">
            <v>Doi, ĐK gốc 20cm ≤ Φ &lt;25cm</v>
          </cell>
          <cell r="D877" t="str">
            <v xml:space="preserve">Doi, đường kính 20 cm </v>
          </cell>
          <cell r="E877" t="str">
            <v>cây</v>
          </cell>
          <cell r="F877">
            <v>385000</v>
          </cell>
        </row>
        <row r="878">
          <cell r="A878" t="str">
            <v>DOI21</v>
          </cell>
          <cell r="B878" t="str">
            <v>DOI2025</v>
          </cell>
          <cell r="C878" t="str">
            <v>Doi, ĐK gốc 20cm ≤ Φ &lt;25cm</v>
          </cell>
          <cell r="D878" t="str">
            <v xml:space="preserve">Doi, đường kính 21 cm </v>
          </cell>
          <cell r="E878" t="str">
            <v>cây</v>
          </cell>
          <cell r="F878">
            <v>385000</v>
          </cell>
        </row>
        <row r="879">
          <cell r="A879" t="str">
            <v>DOI22</v>
          </cell>
          <cell r="B879" t="str">
            <v>DOI2025</v>
          </cell>
          <cell r="C879" t="str">
            <v>Doi, ĐK gốc 20cm ≤ Φ &lt;25cm</v>
          </cell>
          <cell r="D879" t="str">
            <v xml:space="preserve">Doi, đường kính 22 cm </v>
          </cell>
          <cell r="E879" t="str">
            <v>cây</v>
          </cell>
          <cell r="F879">
            <v>385000</v>
          </cell>
        </row>
        <row r="880">
          <cell r="A880" t="str">
            <v>DOI23</v>
          </cell>
          <cell r="B880" t="str">
            <v>DOI2025</v>
          </cell>
          <cell r="C880" t="str">
            <v>Doi, ĐK gốc 20cm ≤ Φ &lt;25cm</v>
          </cell>
          <cell r="D880" t="str">
            <v xml:space="preserve">Doi, đường kính 23 cm </v>
          </cell>
          <cell r="E880" t="str">
            <v>cây</v>
          </cell>
          <cell r="F880">
            <v>385000</v>
          </cell>
        </row>
        <row r="881">
          <cell r="A881" t="str">
            <v>DOI24</v>
          </cell>
          <cell r="B881" t="str">
            <v>DOI2025</v>
          </cell>
          <cell r="C881" t="str">
            <v>Doi, ĐK gốc 20cm ≤ Φ &lt;25cm</v>
          </cell>
          <cell r="D881" t="str">
            <v xml:space="preserve">Doi, đường kính 24 cm </v>
          </cell>
          <cell r="E881" t="str">
            <v>cây</v>
          </cell>
          <cell r="F881">
            <v>385000</v>
          </cell>
        </row>
        <row r="882">
          <cell r="A882" t="str">
            <v>DOI25</v>
          </cell>
          <cell r="B882" t="str">
            <v>DOI2530</v>
          </cell>
          <cell r="C882" t="str">
            <v>Doi, ĐK gốc 25cm ≤ Φ &lt;30cm</v>
          </cell>
          <cell r="D882" t="str">
            <v xml:space="preserve">Doi, đường kính 25 cm </v>
          </cell>
          <cell r="E882" t="str">
            <v>cây</v>
          </cell>
          <cell r="F882">
            <v>452000</v>
          </cell>
        </row>
        <row r="883">
          <cell r="A883" t="str">
            <v>DOI26</v>
          </cell>
          <cell r="B883" t="str">
            <v>DOI2530</v>
          </cell>
          <cell r="C883" t="str">
            <v>Doi, ĐK gốc 25cm ≤ Φ &lt;30cm</v>
          </cell>
          <cell r="D883" t="str">
            <v xml:space="preserve">Doi, đường kính 26 cm </v>
          </cell>
          <cell r="E883" t="str">
            <v>cây</v>
          </cell>
          <cell r="F883">
            <v>452000</v>
          </cell>
        </row>
        <row r="884">
          <cell r="A884" t="str">
            <v>DOI27</v>
          </cell>
          <cell r="B884" t="str">
            <v>DOI2530</v>
          </cell>
          <cell r="C884" t="str">
            <v>Doi, ĐK gốc 25cm ≤ Φ &lt;30cm</v>
          </cell>
          <cell r="D884" t="str">
            <v xml:space="preserve">Doi, đường kính 27 cm </v>
          </cell>
          <cell r="E884" t="str">
            <v>cây</v>
          </cell>
          <cell r="F884">
            <v>452000</v>
          </cell>
        </row>
        <row r="885">
          <cell r="A885" t="str">
            <v>DOI28</v>
          </cell>
          <cell r="B885" t="str">
            <v>DOI2530</v>
          </cell>
          <cell r="C885" t="str">
            <v>Doi, ĐK gốc 25cm ≤ Φ &lt;30cm</v>
          </cell>
          <cell r="D885" t="str">
            <v xml:space="preserve">Doi, đường kính 28 cm </v>
          </cell>
          <cell r="E885" t="str">
            <v>cây</v>
          </cell>
          <cell r="F885">
            <v>452000</v>
          </cell>
        </row>
        <row r="886">
          <cell r="A886" t="str">
            <v>DOI29</v>
          </cell>
          <cell r="B886" t="str">
            <v>DOI2530</v>
          </cell>
          <cell r="C886" t="str">
            <v>Doi, ĐK gốc 25cm ≤ Φ &lt;30cm</v>
          </cell>
          <cell r="D886" t="str">
            <v xml:space="preserve">Doi, đường kính 29 cm </v>
          </cell>
          <cell r="E886" t="str">
            <v>cây</v>
          </cell>
          <cell r="F886">
            <v>452000</v>
          </cell>
        </row>
        <row r="887">
          <cell r="A887" t="str">
            <v>DOI30</v>
          </cell>
          <cell r="B887" t="str">
            <v>DOI3030</v>
          </cell>
          <cell r="C887" t="str">
            <v>Doi, ĐK gốc từ 30 cm trở lên</v>
          </cell>
          <cell r="D887" t="str">
            <v xml:space="preserve">Doi, đường kính 30 cm </v>
          </cell>
          <cell r="E887" t="str">
            <v>cây</v>
          </cell>
          <cell r="F887">
            <v>519000</v>
          </cell>
        </row>
        <row r="888">
          <cell r="A888" t="str">
            <v>DOI31</v>
          </cell>
          <cell r="B888" t="str">
            <v>DOI3030</v>
          </cell>
          <cell r="C888" t="str">
            <v>Doi, ĐK gốc từ 30 cm trở lên</v>
          </cell>
          <cell r="D888" t="str">
            <v xml:space="preserve">Doi, đường kính 31 cm </v>
          </cell>
          <cell r="E888" t="str">
            <v>cây</v>
          </cell>
          <cell r="F888">
            <v>519000</v>
          </cell>
        </row>
        <row r="889">
          <cell r="A889" t="str">
            <v>DOI32</v>
          </cell>
          <cell r="B889" t="str">
            <v>DOI3030</v>
          </cell>
          <cell r="C889" t="str">
            <v>Doi, ĐK gốc từ 30 cm trở lên</v>
          </cell>
          <cell r="D889" t="str">
            <v xml:space="preserve">Doi, đường kính 32 cm </v>
          </cell>
          <cell r="E889" t="str">
            <v>cây</v>
          </cell>
          <cell r="F889">
            <v>519000</v>
          </cell>
        </row>
        <row r="890">
          <cell r="A890" t="str">
            <v>DOI33</v>
          </cell>
          <cell r="B890" t="str">
            <v>DOI3030</v>
          </cell>
          <cell r="C890" t="str">
            <v>Doi, ĐK gốc từ 30 cm trở lên</v>
          </cell>
          <cell r="D890" t="str">
            <v xml:space="preserve">Doi, đường kính 33 cm </v>
          </cell>
          <cell r="E890" t="str">
            <v>cây</v>
          </cell>
          <cell r="F890">
            <v>519000</v>
          </cell>
        </row>
        <row r="891">
          <cell r="A891" t="str">
            <v>DOI34</v>
          </cell>
          <cell r="B891" t="str">
            <v>DOI3030</v>
          </cell>
          <cell r="C891" t="str">
            <v>Doi, ĐK gốc từ 30 cm trở lên</v>
          </cell>
          <cell r="D891" t="str">
            <v xml:space="preserve">Doi, đường kính 34 cm </v>
          </cell>
          <cell r="E891" t="str">
            <v>cây</v>
          </cell>
          <cell r="F891">
            <v>519000</v>
          </cell>
        </row>
        <row r="892">
          <cell r="A892" t="str">
            <v>DOI35</v>
          </cell>
          <cell r="B892" t="str">
            <v>DOI3030</v>
          </cell>
          <cell r="C892" t="str">
            <v>Doi, ĐK gốc từ 30 cm trở lên</v>
          </cell>
          <cell r="D892" t="str">
            <v xml:space="preserve">Doi, đường kính 35 cm </v>
          </cell>
          <cell r="E892" t="str">
            <v>cây</v>
          </cell>
          <cell r="F892">
            <v>519000</v>
          </cell>
        </row>
        <row r="893">
          <cell r="A893" t="str">
            <v>DOI36</v>
          </cell>
          <cell r="B893" t="str">
            <v>DOI3030</v>
          </cell>
          <cell r="C893" t="str">
            <v>Doi, ĐK gốc từ 30 cm trở lên</v>
          </cell>
          <cell r="D893" t="str">
            <v xml:space="preserve">Doi, đường kính 36 cm </v>
          </cell>
          <cell r="E893" t="str">
            <v>cây</v>
          </cell>
          <cell r="F893">
            <v>519000</v>
          </cell>
        </row>
        <row r="894">
          <cell r="A894" t="str">
            <v>DOI37</v>
          </cell>
          <cell r="B894" t="str">
            <v>DOI3030</v>
          </cell>
          <cell r="C894" t="str">
            <v>Doi, ĐK gốc từ 30 cm trở lên</v>
          </cell>
          <cell r="D894" t="str">
            <v xml:space="preserve">Doi, đường kính 37 cm </v>
          </cell>
          <cell r="E894" t="str">
            <v>cây</v>
          </cell>
          <cell r="F894">
            <v>519000</v>
          </cell>
        </row>
        <row r="895">
          <cell r="A895" t="str">
            <v>DOI38</v>
          </cell>
          <cell r="B895" t="str">
            <v>DOI3030</v>
          </cell>
          <cell r="C895" t="str">
            <v>Doi, ĐK gốc từ 30 cm trở lên</v>
          </cell>
          <cell r="D895" t="str">
            <v xml:space="preserve">Doi, đường kính 38 cm </v>
          </cell>
          <cell r="E895" t="str">
            <v>cây</v>
          </cell>
          <cell r="F895">
            <v>519000</v>
          </cell>
        </row>
        <row r="896">
          <cell r="A896" t="str">
            <v>DOI39</v>
          </cell>
          <cell r="B896" t="str">
            <v>DOI3030</v>
          </cell>
          <cell r="C896" t="str">
            <v>Doi, ĐK gốc từ 30 cm trở lên</v>
          </cell>
          <cell r="D896" t="str">
            <v xml:space="preserve">Doi, đường kính 39 cm </v>
          </cell>
          <cell r="E896" t="str">
            <v>cây</v>
          </cell>
          <cell r="F896">
            <v>519000</v>
          </cell>
        </row>
        <row r="897">
          <cell r="A897" t="str">
            <v>DOI40</v>
          </cell>
          <cell r="B897" t="str">
            <v>DOI3030</v>
          </cell>
          <cell r="C897" t="str">
            <v>ĐK gốc từ 30 cm trở lên</v>
          </cell>
          <cell r="D897" t="str">
            <v xml:space="preserve">Doi, đường kính 40 cm </v>
          </cell>
          <cell r="E897" t="str">
            <v>cây</v>
          </cell>
          <cell r="F897">
            <v>519000</v>
          </cell>
        </row>
        <row r="898">
          <cell r="A898" t="str">
            <v>THIM</v>
          </cell>
          <cell r="B898" t="str">
            <v>THIM</v>
          </cell>
          <cell r="C898" t="str">
            <v>Thị, Mới trồng (từ 3 tháng đến dưới 1năm)</v>
          </cell>
          <cell r="D898" t="str">
            <v>Thị,  mới trồng từ 3 tháng đến dưới 1 năm tuổi</v>
          </cell>
          <cell r="E898" t="str">
            <v>cây</v>
          </cell>
          <cell r="F898">
            <v>32000</v>
          </cell>
        </row>
        <row r="899">
          <cell r="A899" t="str">
            <v>THIM1</v>
          </cell>
          <cell r="B899" t="str">
            <v>THIM1</v>
          </cell>
          <cell r="C899" t="str">
            <v>Thị, Trồng từ 1 năm , cao trên 1m</v>
          </cell>
          <cell r="D899" t="str">
            <v xml:space="preserve">Thị,  trồng từ 1 năm tuổi, cao trên 1 m </v>
          </cell>
          <cell r="E899" t="str">
            <v>cây</v>
          </cell>
          <cell r="F899">
            <v>49000</v>
          </cell>
        </row>
        <row r="900">
          <cell r="A900" t="str">
            <v>THI1</v>
          </cell>
          <cell r="B900" t="str">
            <v>THI1</v>
          </cell>
          <cell r="C900" t="str">
            <v>Thị, ĐK gốc 1cm ≤ Φ &lt;2cm</v>
          </cell>
          <cell r="D900" t="str">
            <v>Thị,  đường kính 1 cm</v>
          </cell>
          <cell r="E900" t="str">
            <v>cây</v>
          </cell>
          <cell r="F900">
            <v>66000</v>
          </cell>
        </row>
        <row r="901">
          <cell r="A901" t="str">
            <v>THI2</v>
          </cell>
          <cell r="B901" t="str">
            <v>THI25</v>
          </cell>
          <cell r="C901" t="str">
            <v>Thị, ĐK gốc 2cm ≤ Φ &lt;5cm</v>
          </cell>
          <cell r="D901" t="str">
            <v>Thị,  đường kính 2 cm</v>
          </cell>
          <cell r="E901" t="str">
            <v>cây</v>
          </cell>
          <cell r="F901">
            <v>66000</v>
          </cell>
        </row>
        <row r="902">
          <cell r="A902" t="str">
            <v>THI3</v>
          </cell>
          <cell r="B902" t="str">
            <v>THI25</v>
          </cell>
          <cell r="C902" t="str">
            <v>Thị, ĐK gốc 2cm ≤ Φ &lt;5cm</v>
          </cell>
          <cell r="D902" t="str">
            <v>Thị,  đường kính 3 cm</v>
          </cell>
          <cell r="E902" t="str">
            <v>cây</v>
          </cell>
          <cell r="F902">
            <v>103000</v>
          </cell>
        </row>
        <row r="903">
          <cell r="A903" t="str">
            <v>THI4</v>
          </cell>
          <cell r="B903" t="str">
            <v>THI25</v>
          </cell>
          <cell r="C903" t="str">
            <v>Thị, ĐK gốc 2cm ≤ Φ &lt;5cm</v>
          </cell>
          <cell r="D903" t="str">
            <v>Thị, đường kính 4 cm</v>
          </cell>
          <cell r="E903" t="str">
            <v>cây</v>
          </cell>
          <cell r="F903">
            <v>103000</v>
          </cell>
        </row>
        <row r="904">
          <cell r="A904" t="str">
            <v>THI5</v>
          </cell>
          <cell r="B904" t="str">
            <v>THI57</v>
          </cell>
          <cell r="C904" t="str">
            <v>Thị, ĐK gốc 5cm ≤ Φ &lt;7cm</v>
          </cell>
          <cell r="D904" t="str">
            <v>Thị, đường kính 5 cm</v>
          </cell>
          <cell r="E904" t="str">
            <v>cây</v>
          </cell>
          <cell r="F904">
            <v>140000</v>
          </cell>
        </row>
        <row r="905">
          <cell r="A905" t="str">
            <v>THI6</v>
          </cell>
          <cell r="B905" t="str">
            <v>THI57</v>
          </cell>
          <cell r="C905" t="str">
            <v>Thị, ĐK gốc 5cm ≤ Φ &lt;7cm</v>
          </cell>
          <cell r="D905" t="str">
            <v>Thị,  đường kính 6 cm</v>
          </cell>
          <cell r="E905" t="str">
            <v>cây</v>
          </cell>
          <cell r="F905">
            <v>140000</v>
          </cell>
        </row>
        <row r="906">
          <cell r="A906" t="str">
            <v>THI7</v>
          </cell>
          <cell r="B906" t="str">
            <v>THI79</v>
          </cell>
          <cell r="C906" t="str">
            <v>Thị, ĐK gốc 7cm ≤ Φ &lt;9cm</v>
          </cell>
          <cell r="D906" t="str">
            <v>Thị,  đường kính 7 cm</v>
          </cell>
          <cell r="E906" t="str">
            <v>cây</v>
          </cell>
          <cell r="F906">
            <v>177000</v>
          </cell>
        </row>
        <row r="907">
          <cell r="A907" t="str">
            <v>THI8</v>
          </cell>
          <cell r="B907" t="str">
            <v>THI79</v>
          </cell>
          <cell r="C907" t="str">
            <v>Thị, ĐK gốc 7cm ≤ Φ &lt;9cm</v>
          </cell>
          <cell r="D907" t="str">
            <v>Thị,  đường kính 8 cm</v>
          </cell>
          <cell r="E907" t="str">
            <v>cây</v>
          </cell>
          <cell r="F907">
            <v>177000</v>
          </cell>
        </row>
        <row r="908">
          <cell r="A908" t="str">
            <v>THI9</v>
          </cell>
          <cell r="B908" t="str">
            <v>THI912</v>
          </cell>
          <cell r="C908" t="str">
            <v>Thị, ĐK gốc 9cm ≤ Φ &lt;12cm</v>
          </cell>
          <cell r="D908" t="str">
            <v>Thị,  đường kính 9 cm</v>
          </cell>
          <cell r="E908" t="str">
            <v>cây</v>
          </cell>
          <cell r="F908">
            <v>214000</v>
          </cell>
        </row>
        <row r="909">
          <cell r="A909" t="str">
            <v>THI10</v>
          </cell>
          <cell r="B909" t="str">
            <v>THI912</v>
          </cell>
          <cell r="C909" t="str">
            <v>Thị, ĐK gốc 9cm ≤ Φ &lt;12cm</v>
          </cell>
          <cell r="D909" t="str">
            <v>Thị,  đường kính 10 cm</v>
          </cell>
          <cell r="E909" t="str">
            <v>cây</v>
          </cell>
          <cell r="F909">
            <v>214000</v>
          </cell>
        </row>
        <row r="910">
          <cell r="A910" t="str">
            <v>THI11</v>
          </cell>
          <cell r="B910" t="str">
            <v>THI912</v>
          </cell>
          <cell r="C910" t="str">
            <v>Thị, ĐK gốc 9cm ≤ Φ &lt;12cm</v>
          </cell>
          <cell r="D910" t="str">
            <v>Thị, đường kính 11 cm</v>
          </cell>
          <cell r="E910" t="str">
            <v>cây</v>
          </cell>
          <cell r="F910">
            <v>214000</v>
          </cell>
        </row>
        <row r="911">
          <cell r="A911" t="str">
            <v>THI12</v>
          </cell>
          <cell r="B911" t="str">
            <v>THI1215</v>
          </cell>
          <cell r="C911" t="str">
            <v>Thị, ĐK gốc 12cm ≤ Φ &lt;15cm</v>
          </cell>
          <cell r="D911" t="str">
            <v>Thị,  đường kính 12 cm</v>
          </cell>
          <cell r="E911" t="str">
            <v>cây</v>
          </cell>
          <cell r="F911">
            <v>251000</v>
          </cell>
        </row>
        <row r="912">
          <cell r="A912" t="str">
            <v>THI13</v>
          </cell>
          <cell r="B912" t="str">
            <v>THI1215</v>
          </cell>
          <cell r="C912" t="str">
            <v>Thị, ĐK gốc 12cm ≤ Φ &lt;15cm</v>
          </cell>
          <cell r="D912" t="str">
            <v>Thị,  đường kính 13 cm</v>
          </cell>
          <cell r="E912" t="str">
            <v>cây</v>
          </cell>
          <cell r="F912">
            <v>251000</v>
          </cell>
        </row>
        <row r="913">
          <cell r="A913" t="str">
            <v>THI14</v>
          </cell>
          <cell r="B913" t="str">
            <v>THI1215</v>
          </cell>
          <cell r="C913" t="str">
            <v>Thị, ĐK gốc 12cm ≤ Φ &lt;15cm</v>
          </cell>
          <cell r="D913" t="str">
            <v>Thị, đường kính 14 cm</v>
          </cell>
          <cell r="E913" t="str">
            <v>cây</v>
          </cell>
          <cell r="F913">
            <v>251000</v>
          </cell>
        </row>
        <row r="914">
          <cell r="A914" t="str">
            <v>THI15</v>
          </cell>
          <cell r="B914" t="str">
            <v>THI1520</v>
          </cell>
          <cell r="C914" t="str">
            <v>Thị, ĐK gốc 15cm ≤ Φ &lt;20cm</v>
          </cell>
          <cell r="D914" t="str">
            <v>Thị, đường kính 15 cm</v>
          </cell>
          <cell r="E914" t="str">
            <v>cây</v>
          </cell>
          <cell r="F914">
            <v>318000</v>
          </cell>
        </row>
        <row r="915">
          <cell r="A915" t="str">
            <v>THI16</v>
          </cell>
          <cell r="B915" t="str">
            <v>THI1520</v>
          </cell>
          <cell r="C915" t="str">
            <v>Thị, ĐK gốc 15cm ≤ Φ &lt;20cm</v>
          </cell>
          <cell r="D915" t="str">
            <v>Thị,  đường kính 16 cm</v>
          </cell>
          <cell r="E915" t="str">
            <v>cây</v>
          </cell>
          <cell r="F915">
            <v>318000</v>
          </cell>
        </row>
        <row r="916">
          <cell r="A916" t="str">
            <v>THI17</v>
          </cell>
          <cell r="B916" t="str">
            <v>THI1520</v>
          </cell>
          <cell r="C916" t="str">
            <v>Thị, ĐK gốc 15cm ≤ Φ &lt;20cm</v>
          </cell>
          <cell r="D916" t="str">
            <v>Thị,  đường kính 17 cm</v>
          </cell>
          <cell r="E916" t="str">
            <v>cây</v>
          </cell>
          <cell r="F916">
            <v>318000</v>
          </cell>
        </row>
        <row r="917">
          <cell r="A917" t="str">
            <v>THI18</v>
          </cell>
          <cell r="B917" t="str">
            <v>THI1520</v>
          </cell>
          <cell r="C917" t="str">
            <v>Thị, ĐK gốc 15cm ≤ Φ &lt;20cm</v>
          </cell>
          <cell r="D917" t="str">
            <v>Thị, đường kính 18 cm</v>
          </cell>
          <cell r="E917" t="str">
            <v>cây</v>
          </cell>
          <cell r="F917">
            <v>318000</v>
          </cell>
        </row>
        <row r="918">
          <cell r="A918" t="str">
            <v>THI19</v>
          </cell>
          <cell r="B918" t="str">
            <v>THI1520</v>
          </cell>
          <cell r="C918" t="str">
            <v>Thị, ĐK gốc 15cm ≤ Φ &lt;20cm</v>
          </cell>
          <cell r="D918" t="str">
            <v>Thị, đường kính 19 cm</v>
          </cell>
          <cell r="E918" t="str">
            <v>cây</v>
          </cell>
          <cell r="F918">
            <v>318000</v>
          </cell>
        </row>
        <row r="919">
          <cell r="A919" t="str">
            <v>THI20</v>
          </cell>
          <cell r="B919" t="str">
            <v>THI2025</v>
          </cell>
          <cell r="C919" t="str">
            <v>Thị, ĐK gốc 20cm ≤ Φ &lt;25cm</v>
          </cell>
          <cell r="D919" t="str">
            <v xml:space="preserve">Thị,  đường kính 20 cm </v>
          </cell>
          <cell r="E919" t="str">
            <v>cây</v>
          </cell>
          <cell r="F919">
            <v>385000</v>
          </cell>
        </row>
        <row r="920">
          <cell r="A920" t="str">
            <v>THI21</v>
          </cell>
          <cell r="B920" t="str">
            <v>THI2025</v>
          </cell>
          <cell r="C920" t="str">
            <v>Thị, ĐK gốc 20cm ≤ Φ &lt;25cm</v>
          </cell>
          <cell r="D920" t="str">
            <v xml:space="preserve">Thị, đường kính 21 cm </v>
          </cell>
          <cell r="E920" t="str">
            <v>cây</v>
          </cell>
          <cell r="F920">
            <v>385000</v>
          </cell>
        </row>
        <row r="921">
          <cell r="A921" t="str">
            <v>THI22</v>
          </cell>
          <cell r="B921" t="str">
            <v>THI2025</v>
          </cell>
          <cell r="C921" t="str">
            <v>Thị, ĐK gốc 20cm ≤ Φ &lt;25cm</v>
          </cell>
          <cell r="D921" t="str">
            <v xml:space="preserve">Thị, đường kính 22 cm </v>
          </cell>
          <cell r="E921" t="str">
            <v>cây</v>
          </cell>
          <cell r="F921">
            <v>385000</v>
          </cell>
        </row>
        <row r="922">
          <cell r="A922" t="str">
            <v>THI23</v>
          </cell>
          <cell r="B922" t="str">
            <v>THI2025</v>
          </cell>
          <cell r="C922" t="str">
            <v>Thị, ĐK gốc 20cm ≤ Φ &lt;25cm</v>
          </cell>
          <cell r="D922" t="str">
            <v xml:space="preserve">Thị, đường kính 23 cm </v>
          </cell>
          <cell r="E922" t="str">
            <v>cây</v>
          </cell>
          <cell r="F922">
            <v>385000</v>
          </cell>
        </row>
        <row r="923">
          <cell r="A923" t="str">
            <v>THI24</v>
          </cell>
          <cell r="B923" t="str">
            <v>THI2025</v>
          </cell>
          <cell r="C923" t="str">
            <v>Thị, ĐK gốc 20cm ≤ Φ &lt;25cm</v>
          </cell>
          <cell r="D923" t="str">
            <v xml:space="preserve">Thị,  đường kính 24 cm </v>
          </cell>
          <cell r="E923" t="str">
            <v>cây</v>
          </cell>
          <cell r="F923">
            <v>385000</v>
          </cell>
        </row>
        <row r="924">
          <cell r="A924" t="str">
            <v>THI25</v>
          </cell>
          <cell r="B924" t="str">
            <v>THI2530</v>
          </cell>
          <cell r="C924" t="str">
            <v>Thị, ĐK gốc 25cm ≤ Φ &lt;30cm</v>
          </cell>
          <cell r="D924" t="str">
            <v xml:space="preserve">Thị, đường kính 25 cm </v>
          </cell>
          <cell r="E924" t="str">
            <v>cây</v>
          </cell>
          <cell r="F924">
            <v>452000</v>
          </cell>
        </row>
        <row r="925">
          <cell r="A925" t="str">
            <v>THI26</v>
          </cell>
          <cell r="B925" t="str">
            <v>THI2530</v>
          </cell>
          <cell r="C925" t="str">
            <v>Thị, ĐK gốc 25cm ≤ Φ &lt;30cm</v>
          </cell>
          <cell r="D925" t="str">
            <v xml:space="preserve">Thị,  đường kính 26 cm </v>
          </cell>
          <cell r="E925" t="str">
            <v>cây</v>
          </cell>
          <cell r="F925">
            <v>452000</v>
          </cell>
        </row>
        <row r="926">
          <cell r="A926" t="str">
            <v>THI27</v>
          </cell>
          <cell r="B926" t="str">
            <v>THI2530</v>
          </cell>
          <cell r="C926" t="str">
            <v>Thị, ĐK gốc 25cm ≤ Φ &lt;30cm</v>
          </cell>
          <cell r="D926" t="str">
            <v xml:space="preserve">Thị, đường kính 27 cm </v>
          </cell>
          <cell r="E926" t="str">
            <v>cây</v>
          </cell>
          <cell r="F926">
            <v>452000</v>
          </cell>
        </row>
        <row r="927">
          <cell r="A927" t="str">
            <v>THI28</v>
          </cell>
          <cell r="B927" t="str">
            <v>THI2530</v>
          </cell>
          <cell r="C927" t="str">
            <v>Thị, ĐK gốc 25cm ≤ Φ &lt;30cm</v>
          </cell>
          <cell r="D927" t="str">
            <v xml:space="preserve">Thị, đường kính 28 cm </v>
          </cell>
          <cell r="E927" t="str">
            <v>cây</v>
          </cell>
          <cell r="F927">
            <v>452000</v>
          </cell>
        </row>
        <row r="928">
          <cell r="A928" t="str">
            <v>THI29</v>
          </cell>
          <cell r="B928" t="str">
            <v>THI2530</v>
          </cell>
          <cell r="C928" t="str">
            <v>Thị, ĐK gốc 25cm ≤ Φ &lt;30cm</v>
          </cell>
          <cell r="D928" t="str">
            <v xml:space="preserve">Thị, đường kính 29 cm </v>
          </cell>
          <cell r="E928" t="str">
            <v>cây</v>
          </cell>
          <cell r="F928">
            <v>452000</v>
          </cell>
        </row>
        <row r="929">
          <cell r="A929" t="str">
            <v>THI30</v>
          </cell>
          <cell r="B929" t="str">
            <v>THI3030</v>
          </cell>
          <cell r="C929" t="str">
            <v>Thị, ĐK gốc từ 30 cm trở lên</v>
          </cell>
          <cell r="D929" t="str">
            <v xml:space="preserve">Thị, đường kính 30 cm </v>
          </cell>
          <cell r="E929" t="str">
            <v>cây</v>
          </cell>
          <cell r="F929">
            <v>519000</v>
          </cell>
        </row>
        <row r="930">
          <cell r="A930" t="str">
            <v>THI31</v>
          </cell>
          <cell r="B930" t="str">
            <v>THI3030</v>
          </cell>
          <cell r="C930" t="str">
            <v>Thị, ĐK gốc từ 30 cm trở lên</v>
          </cell>
          <cell r="D930" t="str">
            <v xml:space="preserve">Thị,  đường kính 31 cm </v>
          </cell>
          <cell r="E930" t="str">
            <v>cây</v>
          </cell>
          <cell r="F930">
            <v>519000</v>
          </cell>
        </row>
        <row r="931">
          <cell r="A931" t="str">
            <v>THI32</v>
          </cell>
          <cell r="B931" t="str">
            <v>THI3030</v>
          </cell>
          <cell r="C931" t="str">
            <v>Thị, ĐK gốc từ 30 cm trở lên</v>
          </cell>
          <cell r="D931" t="str">
            <v xml:space="preserve">Thị, đường kính 32 cm </v>
          </cell>
          <cell r="E931" t="str">
            <v>cây</v>
          </cell>
          <cell r="F931">
            <v>519000</v>
          </cell>
        </row>
        <row r="932">
          <cell r="A932" t="str">
            <v>THI33</v>
          </cell>
          <cell r="B932" t="str">
            <v>THI3030</v>
          </cell>
          <cell r="C932" t="str">
            <v>Thị, ĐK gốc từ 30 cm trở lên</v>
          </cell>
          <cell r="D932" t="str">
            <v xml:space="preserve">Thị,  đường kính 33 cm </v>
          </cell>
          <cell r="E932" t="str">
            <v>cây</v>
          </cell>
          <cell r="F932">
            <v>519000</v>
          </cell>
        </row>
        <row r="933">
          <cell r="A933" t="str">
            <v>THI34</v>
          </cell>
          <cell r="B933" t="str">
            <v>THI3030</v>
          </cell>
          <cell r="C933" t="str">
            <v>Thị, ĐK gốc từ 30 cm trở lên</v>
          </cell>
          <cell r="D933" t="str">
            <v xml:space="preserve">Thị,  đường kính 34 cm </v>
          </cell>
          <cell r="E933" t="str">
            <v>cây</v>
          </cell>
          <cell r="F933">
            <v>519000</v>
          </cell>
        </row>
        <row r="934">
          <cell r="A934" t="str">
            <v>THI35</v>
          </cell>
          <cell r="B934" t="str">
            <v>THI3030</v>
          </cell>
          <cell r="C934" t="str">
            <v>Thị, ĐK gốc từ 30 cm trở lên</v>
          </cell>
          <cell r="D934" t="str">
            <v xml:space="preserve">Thị, đường kính 35 cm </v>
          </cell>
          <cell r="E934" t="str">
            <v>cây</v>
          </cell>
          <cell r="F934">
            <v>519000</v>
          </cell>
        </row>
        <row r="935">
          <cell r="A935" t="str">
            <v>THI36</v>
          </cell>
          <cell r="B935" t="str">
            <v>THI3030</v>
          </cell>
          <cell r="C935" t="str">
            <v>Thị, ĐK gốc từ 30 cm trở lên</v>
          </cell>
          <cell r="D935" t="str">
            <v xml:space="preserve">Thị, đường kính 36 cm </v>
          </cell>
          <cell r="E935" t="str">
            <v>cây</v>
          </cell>
          <cell r="F935">
            <v>519000</v>
          </cell>
        </row>
        <row r="936">
          <cell r="A936" t="str">
            <v>THI37</v>
          </cell>
          <cell r="B936" t="str">
            <v>THI3030</v>
          </cell>
          <cell r="C936" t="str">
            <v>Thị, ĐK gốc từ 30 cm trở lên</v>
          </cell>
          <cell r="D936" t="str">
            <v xml:space="preserve">Thị, đường kính 37 cm </v>
          </cell>
          <cell r="E936" t="str">
            <v>cây</v>
          </cell>
          <cell r="F936">
            <v>519000</v>
          </cell>
        </row>
        <row r="937">
          <cell r="A937" t="str">
            <v>THI38</v>
          </cell>
          <cell r="B937" t="str">
            <v>THI3030</v>
          </cell>
          <cell r="C937" t="str">
            <v>Thị, ĐK gốc từ 30 cm trở lên</v>
          </cell>
          <cell r="D937" t="str">
            <v xml:space="preserve">Thị, đường kính 38 cm </v>
          </cell>
          <cell r="E937" t="str">
            <v>cây</v>
          </cell>
          <cell r="F937">
            <v>519000</v>
          </cell>
        </row>
        <row r="938">
          <cell r="A938" t="str">
            <v>THI39</v>
          </cell>
          <cell r="B938" t="str">
            <v>THI3030</v>
          </cell>
          <cell r="C938" t="str">
            <v>Thị, ĐK gốc từ 30 cm trở lên</v>
          </cell>
          <cell r="D938" t="str">
            <v xml:space="preserve">Thị, đường kính 39 cm </v>
          </cell>
          <cell r="E938" t="str">
            <v>cây</v>
          </cell>
          <cell r="F938">
            <v>519000</v>
          </cell>
        </row>
        <row r="939">
          <cell r="A939" t="str">
            <v>THI40</v>
          </cell>
          <cell r="B939" t="str">
            <v>THI3030</v>
          </cell>
          <cell r="C939" t="str">
            <v>Thị, ĐK gốc từ 30 cm trở lên</v>
          </cell>
          <cell r="D939" t="str">
            <v xml:space="preserve">Thị, đường kính 40 cm </v>
          </cell>
          <cell r="E939" t="str">
            <v>cây</v>
          </cell>
          <cell r="F939">
            <v>519000</v>
          </cell>
        </row>
        <row r="940">
          <cell r="A940" t="str">
            <v>SUNGM</v>
          </cell>
          <cell r="B940" t="str">
            <v>SUNGM</v>
          </cell>
          <cell r="C940" t="str">
            <v>Sung, Mới trồng (từ 3 tháng đến dưới 1năm)</v>
          </cell>
          <cell r="D940" t="str">
            <v>Sung, mới trồng từ 3 tháng đến dưới 1 năm tuổi</v>
          </cell>
          <cell r="E940" t="str">
            <v>cây</v>
          </cell>
          <cell r="F940">
            <v>32000</v>
          </cell>
        </row>
        <row r="941">
          <cell r="A941" t="str">
            <v>SUNGM1</v>
          </cell>
          <cell r="B941" t="str">
            <v>SUNGM1</v>
          </cell>
          <cell r="C941" t="str">
            <v>Sung,  Trồng từ 1 năm , cao trên 1m</v>
          </cell>
          <cell r="D941" t="str">
            <v xml:space="preserve">Sung, trồng từ 1 năm tuổi, cao trên 1 m </v>
          </cell>
          <cell r="E941" t="str">
            <v>cây</v>
          </cell>
          <cell r="F941">
            <v>49000</v>
          </cell>
        </row>
        <row r="942">
          <cell r="A942" t="str">
            <v>SUNG1</v>
          </cell>
          <cell r="B942" t="str">
            <v>SUNG1</v>
          </cell>
          <cell r="C942" t="str">
            <v>Sung, ĐK gốc 1cm ≤ Φ &lt;2cm</v>
          </cell>
          <cell r="D942" t="str">
            <v>Sung, đường kính 1 cm</v>
          </cell>
          <cell r="E942" t="str">
            <v>cây</v>
          </cell>
          <cell r="F942">
            <v>66000</v>
          </cell>
        </row>
        <row r="943">
          <cell r="A943" t="str">
            <v>SUNG2</v>
          </cell>
          <cell r="B943" t="str">
            <v>SUNG25</v>
          </cell>
          <cell r="C943" t="str">
            <v>Sung, ĐK gốc 2cm ≤ Φ &lt;5cm</v>
          </cell>
          <cell r="D943" t="str">
            <v>Sung, đường kính 2 cm</v>
          </cell>
          <cell r="E943" t="str">
            <v>cây</v>
          </cell>
          <cell r="F943">
            <v>66000</v>
          </cell>
        </row>
        <row r="944">
          <cell r="A944" t="str">
            <v>SUNG3</v>
          </cell>
          <cell r="B944" t="str">
            <v>SUNG25</v>
          </cell>
          <cell r="C944" t="str">
            <v>Sung, ĐK gốc 2cm ≤ Φ &lt;5cm</v>
          </cell>
          <cell r="D944" t="str">
            <v>Sung, đường kính 3 cm</v>
          </cell>
          <cell r="E944" t="str">
            <v>cây</v>
          </cell>
          <cell r="F944">
            <v>103000</v>
          </cell>
        </row>
        <row r="945">
          <cell r="A945" t="str">
            <v>SUNG4</v>
          </cell>
          <cell r="B945" t="str">
            <v>SUNG25</v>
          </cell>
          <cell r="C945" t="str">
            <v>Sung, ĐK gốc 2cm ≤ Φ &lt;5cm</v>
          </cell>
          <cell r="D945" t="str">
            <v>Sung, đường kính 4 cm</v>
          </cell>
          <cell r="E945" t="str">
            <v>cây</v>
          </cell>
          <cell r="F945">
            <v>103000</v>
          </cell>
        </row>
        <row r="946">
          <cell r="A946" t="str">
            <v>SUNG5</v>
          </cell>
          <cell r="B946" t="str">
            <v>SUNG57</v>
          </cell>
          <cell r="C946" t="str">
            <v>Sung, ĐK gốc 5cm ≤ Φ &lt;7cm</v>
          </cell>
          <cell r="D946" t="str">
            <v>Sung, đường kính 5 cm</v>
          </cell>
          <cell r="E946" t="str">
            <v>cây</v>
          </cell>
          <cell r="F946">
            <v>140000</v>
          </cell>
        </row>
        <row r="947">
          <cell r="A947" t="str">
            <v>SUNG6</v>
          </cell>
          <cell r="B947" t="str">
            <v>SUNG57</v>
          </cell>
          <cell r="C947" t="str">
            <v>Sung, ĐK gốc 5cm ≤ Φ &lt;7cm</v>
          </cell>
          <cell r="D947" t="str">
            <v>Sung, đường kính 6 cm</v>
          </cell>
          <cell r="E947" t="str">
            <v>cây</v>
          </cell>
          <cell r="F947">
            <v>140000</v>
          </cell>
        </row>
        <row r="948">
          <cell r="A948" t="str">
            <v>SUNG7</v>
          </cell>
          <cell r="B948" t="str">
            <v>SUNG79</v>
          </cell>
          <cell r="C948" t="str">
            <v>Sung, ĐK gốc 7cm ≤ Φ &lt;9cm</v>
          </cell>
          <cell r="D948" t="str">
            <v>Sung,  đường kính 7 cm</v>
          </cell>
          <cell r="E948" t="str">
            <v>cây</v>
          </cell>
          <cell r="F948">
            <v>177000</v>
          </cell>
        </row>
        <row r="949">
          <cell r="A949" t="str">
            <v>SUNG8</v>
          </cell>
          <cell r="B949" t="str">
            <v>SUNG79</v>
          </cell>
          <cell r="C949" t="str">
            <v>Sung, ĐK gốc 7cm ≤ Φ &lt;9cm</v>
          </cell>
          <cell r="D949" t="str">
            <v>Sung, đường kính 8 cm</v>
          </cell>
          <cell r="E949" t="str">
            <v>cây</v>
          </cell>
          <cell r="F949">
            <v>177000</v>
          </cell>
        </row>
        <row r="950">
          <cell r="A950" t="str">
            <v>SUNG9</v>
          </cell>
          <cell r="B950" t="str">
            <v>SUNG912</v>
          </cell>
          <cell r="C950" t="str">
            <v>ĐK gốc 9cm ≤ Φ &lt;12cm</v>
          </cell>
          <cell r="D950" t="str">
            <v>Sung, đường kính 9 cm</v>
          </cell>
          <cell r="E950" t="str">
            <v>cây</v>
          </cell>
          <cell r="F950">
            <v>214000</v>
          </cell>
        </row>
        <row r="951">
          <cell r="A951" t="str">
            <v>SUNG10</v>
          </cell>
          <cell r="B951" t="str">
            <v>SUNG912</v>
          </cell>
          <cell r="C951" t="str">
            <v>ĐK gốc 9cm ≤ Φ &lt;12cm</v>
          </cell>
          <cell r="D951" t="str">
            <v>Sung, đường kính 10 cm</v>
          </cell>
          <cell r="E951" t="str">
            <v>cây</v>
          </cell>
          <cell r="F951">
            <v>214000</v>
          </cell>
        </row>
        <row r="952">
          <cell r="A952" t="str">
            <v>SUNG11</v>
          </cell>
          <cell r="B952" t="str">
            <v>SUNG912</v>
          </cell>
          <cell r="C952" t="str">
            <v>ĐK gốc 9cm ≤ Φ &lt;12cm</v>
          </cell>
          <cell r="D952" t="str">
            <v>Sung,  đường kính 11 cm</v>
          </cell>
          <cell r="E952" t="str">
            <v>cây</v>
          </cell>
          <cell r="F952">
            <v>214000</v>
          </cell>
        </row>
        <row r="953">
          <cell r="A953" t="str">
            <v>SUNG12</v>
          </cell>
          <cell r="B953" t="str">
            <v>SUNG1215</v>
          </cell>
          <cell r="C953" t="str">
            <v>Sung, ĐK gốc 12cm ≤ Φ &lt;15cm</v>
          </cell>
          <cell r="D953" t="str">
            <v>Sung,  đường kính 12 cm</v>
          </cell>
          <cell r="E953" t="str">
            <v>cây</v>
          </cell>
          <cell r="F953">
            <v>251000</v>
          </cell>
        </row>
        <row r="954">
          <cell r="A954" t="str">
            <v>SUNG13</v>
          </cell>
          <cell r="B954" t="str">
            <v>SUNG1215</v>
          </cell>
          <cell r="C954" t="str">
            <v>Sung, ĐK gốc 12cm ≤ Φ &lt;15cm</v>
          </cell>
          <cell r="D954" t="str">
            <v>Sung,  đường kính 13 cm</v>
          </cell>
          <cell r="E954" t="str">
            <v>cây</v>
          </cell>
          <cell r="F954">
            <v>251000</v>
          </cell>
        </row>
        <row r="955">
          <cell r="A955" t="str">
            <v>SUNG14</v>
          </cell>
          <cell r="B955" t="str">
            <v>SUNG1215</v>
          </cell>
          <cell r="C955" t="str">
            <v>Sung, ĐK gốc 12cm ≤ Φ &lt;15cm</v>
          </cell>
          <cell r="D955" t="str">
            <v>Sung,  đường kính 14 cm</v>
          </cell>
          <cell r="E955" t="str">
            <v>cây</v>
          </cell>
          <cell r="F955">
            <v>251000</v>
          </cell>
        </row>
        <row r="956">
          <cell r="A956" t="str">
            <v>SUNG15</v>
          </cell>
          <cell r="B956" t="str">
            <v>SUNG1520</v>
          </cell>
          <cell r="C956" t="str">
            <v>Sung, ĐK gốc 15cm ≤ Φ &lt;20cm</v>
          </cell>
          <cell r="D956" t="str">
            <v>Sung, đường kính 15 cm</v>
          </cell>
          <cell r="E956" t="str">
            <v>cây</v>
          </cell>
          <cell r="F956">
            <v>318000</v>
          </cell>
        </row>
        <row r="957">
          <cell r="A957" t="str">
            <v>SUNG16</v>
          </cell>
          <cell r="B957" t="str">
            <v>SUNG1520</v>
          </cell>
          <cell r="C957" t="str">
            <v>Sung, ĐK gốc 15cm ≤ Φ &lt;20cm</v>
          </cell>
          <cell r="D957" t="str">
            <v>Sung, đường kính 16 cm</v>
          </cell>
          <cell r="E957" t="str">
            <v>cây</v>
          </cell>
          <cell r="F957">
            <v>318000</v>
          </cell>
        </row>
        <row r="958">
          <cell r="A958" t="str">
            <v>SUNG17</v>
          </cell>
          <cell r="B958" t="str">
            <v>SUNG1520</v>
          </cell>
          <cell r="C958" t="str">
            <v>Sung, ĐK gốc 15cm ≤ Φ &lt;20cm</v>
          </cell>
          <cell r="D958" t="str">
            <v>Sung, đường kính 17 cm</v>
          </cell>
          <cell r="E958" t="str">
            <v>cây</v>
          </cell>
          <cell r="F958">
            <v>318000</v>
          </cell>
        </row>
        <row r="959">
          <cell r="A959" t="str">
            <v>SUNG18</v>
          </cell>
          <cell r="B959" t="str">
            <v>SUNG1520</v>
          </cell>
          <cell r="C959" t="str">
            <v>Sung, ĐK gốc 15cm ≤ Φ &lt;20cm</v>
          </cell>
          <cell r="D959" t="str">
            <v>Sung,  đường kính 18 cm</v>
          </cell>
          <cell r="E959" t="str">
            <v>cây</v>
          </cell>
          <cell r="F959">
            <v>318000</v>
          </cell>
        </row>
        <row r="960">
          <cell r="A960" t="str">
            <v>SUNG19</v>
          </cell>
          <cell r="B960" t="str">
            <v>SUNG1520</v>
          </cell>
          <cell r="C960" t="str">
            <v>Sung, ĐK gốc 15cm ≤ Φ &lt;20cm</v>
          </cell>
          <cell r="D960" t="str">
            <v>Sung,  đường kính 19 cm</v>
          </cell>
          <cell r="E960" t="str">
            <v>cây</v>
          </cell>
          <cell r="F960">
            <v>318000</v>
          </cell>
        </row>
        <row r="961">
          <cell r="A961" t="str">
            <v>SUNG20</v>
          </cell>
          <cell r="B961" t="str">
            <v>SUNG2025</v>
          </cell>
          <cell r="C961" t="str">
            <v>Sung, ĐK gốc 20cm ≤ Φ &lt;25cm</v>
          </cell>
          <cell r="D961" t="str">
            <v xml:space="preserve">Sung, đường kính 20 cm </v>
          </cell>
          <cell r="E961" t="str">
            <v>cây</v>
          </cell>
          <cell r="F961">
            <v>385000</v>
          </cell>
        </row>
        <row r="962">
          <cell r="A962" t="str">
            <v>SUNG21</v>
          </cell>
          <cell r="B962" t="str">
            <v>SUNG2025</v>
          </cell>
          <cell r="C962" t="str">
            <v>Sung, ĐK gốc 20cm ≤ Φ &lt;25cm</v>
          </cell>
          <cell r="D962" t="str">
            <v xml:space="preserve">Sung, đường kính 21 cm </v>
          </cell>
          <cell r="E962" t="str">
            <v>cây</v>
          </cell>
          <cell r="F962">
            <v>385000</v>
          </cell>
        </row>
        <row r="963">
          <cell r="A963" t="str">
            <v>SUNG22</v>
          </cell>
          <cell r="B963" t="str">
            <v>SUNG2025</v>
          </cell>
          <cell r="C963" t="str">
            <v>Sung, ĐK gốc 20cm ≤ Φ &lt;25cm</v>
          </cell>
          <cell r="D963" t="str">
            <v xml:space="preserve">Sung, đường kính 22 cm </v>
          </cell>
          <cell r="E963" t="str">
            <v>cây</v>
          </cell>
          <cell r="F963">
            <v>385000</v>
          </cell>
        </row>
        <row r="964">
          <cell r="A964" t="str">
            <v>SUNG23</v>
          </cell>
          <cell r="B964" t="str">
            <v>SUNG2025</v>
          </cell>
          <cell r="C964" t="str">
            <v>Sung, ĐK gốc 20cm ≤ Φ &lt;25cm</v>
          </cell>
          <cell r="D964" t="str">
            <v xml:space="preserve">Sung,  đường kính 23 cm </v>
          </cell>
          <cell r="E964" t="str">
            <v>cây</v>
          </cell>
          <cell r="F964">
            <v>385000</v>
          </cell>
        </row>
        <row r="965">
          <cell r="A965" t="str">
            <v>SUNG24</v>
          </cell>
          <cell r="B965" t="str">
            <v>SUNG2025</v>
          </cell>
          <cell r="C965" t="str">
            <v>Sung, ĐK gốc 20cm ≤ Φ &lt;25cm</v>
          </cell>
          <cell r="D965" t="str">
            <v xml:space="preserve">Sung,  đường kính 24 cm </v>
          </cell>
          <cell r="E965" t="str">
            <v>cây</v>
          </cell>
          <cell r="F965">
            <v>385000</v>
          </cell>
        </row>
        <row r="966">
          <cell r="A966" t="str">
            <v>SUNG25</v>
          </cell>
          <cell r="B966" t="str">
            <v>SUNG2530</v>
          </cell>
          <cell r="C966" t="str">
            <v>Sung, ĐK gốc 25cm ≤ Φ &lt;30cm</v>
          </cell>
          <cell r="D966" t="str">
            <v xml:space="preserve">Sung, đường kính 25 cm </v>
          </cell>
          <cell r="E966" t="str">
            <v>cây</v>
          </cell>
          <cell r="F966">
            <v>452000</v>
          </cell>
        </row>
        <row r="967">
          <cell r="A967" t="str">
            <v>SUNG26</v>
          </cell>
          <cell r="B967" t="str">
            <v>SUNG2530</v>
          </cell>
          <cell r="C967" t="str">
            <v>Sung, ĐK gốc 25cm ≤ Φ &lt;30cm</v>
          </cell>
          <cell r="D967" t="str">
            <v xml:space="preserve">Sung,  đường kính 26 cm </v>
          </cell>
          <cell r="E967" t="str">
            <v>cây</v>
          </cell>
          <cell r="F967">
            <v>452000</v>
          </cell>
        </row>
        <row r="968">
          <cell r="A968" t="str">
            <v>SUNG27</v>
          </cell>
          <cell r="B968" t="str">
            <v>SUNG2530</v>
          </cell>
          <cell r="C968" t="str">
            <v>Sung, ĐK gốc 25cm ≤ Φ &lt;30cm</v>
          </cell>
          <cell r="D968" t="str">
            <v xml:space="preserve">Sung,  đường kính 27 cm </v>
          </cell>
          <cell r="E968" t="str">
            <v>cây</v>
          </cell>
          <cell r="F968">
            <v>452000</v>
          </cell>
        </row>
        <row r="969">
          <cell r="A969" t="str">
            <v>SUNG28</v>
          </cell>
          <cell r="B969" t="str">
            <v>SUNG2530</v>
          </cell>
          <cell r="C969" t="str">
            <v>Sung, ĐK gốc 25cm ≤ Φ &lt;30cm</v>
          </cell>
          <cell r="D969" t="str">
            <v xml:space="preserve">Sung, đường kính 28 cm </v>
          </cell>
          <cell r="E969" t="str">
            <v>cây</v>
          </cell>
          <cell r="F969">
            <v>452000</v>
          </cell>
        </row>
        <row r="970">
          <cell r="A970" t="str">
            <v>SUNG29</v>
          </cell>
          <cell r="B970" t="str">
            <v>SUNG2530</v>
          </cell>
          <cell r="C970" t="str">
            <v>Sung, ĐK gốc 25cm ≤ Φ &lt;30cm</v>
          </cell>
          <cell r="D970" t="str">
            <v xml:space="preserve">Sung, đường kính 29 cm </v>
          </cell>
          <cell r="E970" t="str">
            <v>cây</v>
          </cell>
          <cell r="F970">
            <v>452000</v>
          </cell>
        </row>
        <row r="971">
          <cell r="A971" t="str">
            <v>SUNG30</v>
          </cell>
          <cell r="B971" t="str">
            <v>SUNG3030</v>
          </cell>
          <cell r="C971" t="str">
            <v>Sung, ĐK gốc từ 30 cm trở lên</v>
          </cell>
          <cell r="D971" t="str">
            <v xml:space="preserve">Sung, đường kính 30 cm </v>
          </cell>
          <cell r="E971" t="str">
            <v>cây</v>
          </cell>
          <cell r="F971">
            <v>519000</v>
          </cell>
        </row>
        <row r="972">
          <cell r="A972" t="str">
            <v>SUNG31</v>
          </cell>
          <cell r="B972" t="str">
            <v>SUNG3030</v>
          </cell>
          <cell r="C972" t="str">
            <v>Sung, ĐK gốc từ 30 cm trở lên</v>
          </cell>
          <cell r="D972" t="str">
            <v xml:space="preserve">Sung, đường kính 31 cm </v>
          </cell>
          <cell r="E972" t="str">
            <v>cây</v>
          </cell>
          <cell r="F972">
            <v>519000</v>
          </cell>
        </row>
        <row r="973">
          <cell r="A973" t="str">
            <v>SUNG32</v>
          </cell>
          <cell r="B973" t="str">
            <v>SUNG3030</v>
          </cell>
          <cell r="C973" t="str">
            <v>Sung, ĐK gốc từ 30 cm trở lên</v>
          </cell>
          <cell r="D973" t="str">
            <v xml:space="preserve">Sung, đường kính 32 cm </v>
          </cell>
          <cell r="E973" t="str">
            <v>cây</v>
          </cell>
          <cell r="F973">
            <v>519000</v>
          </cell>
        </row>
        <row r="974">
          <cell r="A974" t="str">
            <v>SUNG33</v>
          </cell>
          <cell r="B974" t="str">
            <v>SUNG3030</v>
          </cell>
          <cell r="C974" t="str">
            <v>Sung, ĐK gốc từ 30 cm trở lên</v>
          </cell>
          <cell r="D974" t="str">
            <v xml:space="preserve">Sung, đường kính 33 cm </v>
          </cell>
          <cell r="E974" t="str">
            <v>cây</v>
          </cell>
          <cell r="F974">
            <v>519000</v>
          </cell>
        </row>
        <row r="975">
          <cell r="A975" t="str">
            <v>SUNG34</v>
          </cell>
          <cell r="B975" t="str">
            <v>SUNG3030</v>
          </cell>
          <cell r="C975" t="str">
            <v>Sung, ĐK gốc từ 30 cm trở lên</v>
          </cell>
          <cell r="D975" t="str">
            <v xml:space="preserve">Sung, đường kính 34 cm </v>
          </cell>
          <cell r="E975" t="str">
            <v>cây</v>
          </cell>
          <cell r="F975">
            <v>519000</v>
          </cell>
        </row>
        <row r="976">
          <cell r="A976" t="str">
            <v>SUNG35</v>
          </cell>
          <cell r="B976" t="str">
            <v>SUNG3030</v>
          </cell>
          <cell r="C976" t="str">
            <v>Sung, ĐK gốc từ 30 cm trở lên</v>
          </cell>
          <cell r="D976" t="str">
            <v xml:space="preserve">Sung, đường kính 35 cm </v>
          </cell>
          <cell r="E976" t="str">
            <v>cây</v>
          </cell>
          <cell r="F976">
            <v>519000</v>
          </cell>
        </row>
        <row r="977">
          <cell r="A977" t="str">
            <v>SUNG36</v>
          </cell>
          <cell r="B977" t="str">
            <v>SUNG3030</v>
          </cell>
          <cell r="C977" t="str">
            <v>Sung, ĐK gốc từ 30 cm trở lên</v>
          </cell>
          <cell r="D977" t="str">
            <v xml:space="preserve">Sung, đường kính 36 cm </v>
          </cell>
          <cell r="E977" t="str">
            <v>cây</v>
          </cell>
          <cell r="F977">
            <v>519000</v>
          </cell>
        </row>
        <row r="978">
          <cell r="A978" t="str">
            <v>SUNG37</v>
          </cell>
          <cell r="B978" t="str">
            <v>SUNG3030</v>
          </cell>
          <cell r="C978" t="str">
            <v>Sung, ĐK gốc từ 30 cm trở lên</v>
          </cell>
          <cell r="D978" t="str">
            <v xml:space="preserve">Sung, đường kính 37 cm </v>
          </cell>
          <cell r="E978" t="str">
            <v>cây</v>
          </cell>
          <cell r="F978">
            <v>519000</v>
          </cell>
        </row>
        <row r="979">
          <cell r="A979" t="str">
            <v>SUNG38</v>
          </cell>
          <cell r="B979" t="str">
            <v>SUNG3030</v>
          </cell>
          <cell r="C979" t="str">
            <v>Sung, ĐK gốc từ 30 cm trở lên</v>
          </cell>
          <cell r="D979" t="str">
            <v xml:space="preserve">Sung,  đường kính 38 cm </v>
          </cell>
          <cell r="E979" t="str">
            <v>cây</v>
          </cell>
          <cell r="F979">
            <v>519000</v>
          </cell>
        </row>
        <row r="980">
          <cell r="A980" t="str">
            <v>SUNG39</v>
          </cell>
          <cell r="B980" t="str">
            <v>SUNG3030</v>
          </cell>
          <cell r="C980" t="str">
            <v>Sung, ĐK gốc từ 30 cm trở lên</v>
          </cell>
          <cell r="D980" t="str">
            <v xml:space="preserve">Sung, đường kính 39 cm </v>
          </cell>
          <cell r="E980" t="str">
            <v>cây</v>
          </cell>
          <cell r="F980">
            <v>519000</v>
          </cell>
        </row>
        <row r="981">
          <cell r="A981" t="str">
            <v>SUNG40</v>
          </cell>
          <cell r="B981" t="str">
            <v>SUNG3030</v>
          </cell>
          <cell r="C981" t="str">
            <v>Sung, ĐK gốc từ 30 cm trở lên</v>
          </cell>
          <cell r="D981" t="str">
            <v xml:space="preserve">Sung, đường kính 40 cm </v>
          </cell>
          <cell r="E981" t="str">
            <v>cây</v>
          </cell>
          <cell r="F981">
            <v>519000</v>
          </cell>
        </row>
        <row r="982">
          <cell r="A982" t="str">
            <v>VOIM</v>
          </cell>
          <cell r="B982" t="str">
            <v>VOIM</v>
          </cell>
          <cell r="C982" t="str">
            <v>Vối, Mới trồng (từ 3 tháng đến dưới 1năm)</v>
          </cell>
          <cell r="D982" t="str">
            <v>Vối, mới trồng từ 3 tháng đến dưới 1 năm tuổi</v>
          </cell>
          <cell r="E982" t="str">
            <v>cây</v>
          </cell>
          <cell r="F982">
            <v>32000</v>
          </cell>
        </row>
        <row r="983">
          <cell r="A983" t="str">
            <v>VOIM1</v>
          </cell>
          <cell r="B983" t="str">
            <v>VOIM1</v>
          </cell>
          <cell r="C983" t="str">
            <v>Vối, Trồng từ 1 năm , cao trên 1m</v>
          </cell>
          <cell r="D983" t="str">
            <v xml:space="preserve">Vối, trồng từ 1 năm tuổi, cao trên 1 m </v>
          </cell>
          <cell r="E983" t="str">
            <v>cây</v>
          </cell>
          <cell r="F983">
            <v>49000</v>
          </cell>
        </row>
        <row r="984">
          <cell r="A984" t="str">
            <v>VOI1</v>
          </cell>
          <cell r="B984" t="str">
            <v>VOI1</v>
          </cell>
          <cell r="C984" t="str">
            <v>Vối, ĐK gốc 1cm ≤ Φ &lt;2cm</v>
          </cell>
          <cell r="D984" t="str">
            <v>Vối, đường kính 1 cm</v>
          </cell>
          <cell r="E984" t="str">
            <v>cây</v>
          </cell>
          <cell r="F984">
            <v>66000</v>
          </cell>
        </row>
        <row r="985">
          <cell r="A985" t="str">
            <v>VOI2</v>
          </cell>
          <cell r="B985" t="str">
            <v>VOI25</v>
          </cell>
          <cell r="C985" t="str">
            <v>Vối, ĐK gốc 2cm ≤ Φ &lt;5cm</v>
          </cell>
          <cell r="D985" t="str">
            <v>Vối,  đường kính 2 cm</v>
          </cell>
          <cell r="E985" t="str">
            <v>cây</v>
          </cell>
          <cell r="F985">
            <v>66000</v>
          </cell>
        </row>
        <row r="986">
          <cell r="A986" t="str">
            <v>VOI3</v>
          </cell>
          <cell r="B986" t="str">
            <v>VOI25</v>
          </cell>
          <cell r="C986" t="str">
            <v>Vối, ĐK gốc 2cm ≤ Φ &lt;5cm</v>
          </cell>
          <cell r="D986" t="str">
            <v>Vối, đường kính 3 cm</v>
          </cell>
          <cell r="E986" t="str">
            <v>cây</v>
          </cell>
          <cell r="F986">
            <v>103000</v>
          </cell>
        </row>
        <row r="987">
          <cell r="A987" t="str">
            <v>VOI4</v>
          </cell>
          <cell r="B987" t="str">
            <v>VOI25</v>
          </cell>
          <cell r="C987" t="str">
            <v>Vối, ĐK gốc 2cm ≤ Φ &lt;5cm</v>
          </cell>
          <cell r="D987" t="str">
            <v>Vối,  đường kính 4 cm</v>
          </cell>
          <cell r="E987" t="str">
            <v>cây</v>
          </cell>
          <cell r="F987">
            <v>103000</v>
          </cell>
        </row>
        <row r="988">
          <cell r="A988" t="str">
            <v>VOI5</v>
          </cell>
          <cell r="B988" t="str">
            <v>VOI57</v>
          </cell>
          <cell r="C988" t="str">
            <v>Vối, ĐK gốc 5cm ≤ Φ &lt;7cm</v>
          </cell>
          <cell r="D988" t="str">
            <v>Vối, đường kính 5 cm</v>
          </cell>
          <cell r="E988" t="str">
            <v>cây</v>
          </cell>
          <cell r="F988">
            <v>140000</v>
          </cell>
        </row>
        <row r="989">
          <cell r="A989" t="str">
            <v>VOI6</v>
          </cell>
          <cell r="B989" t="str">
            <v>VOI57</v>
          </cell>
          <cell r="C989" t="str">
            <v>Vối, ĐK gốc 5cm ≤ Φ &lt;7cm</v>
          </cell>
          <cell r="D989" t="str">
            <v>Vối, đường kính 6 cm</v>
          </cell>
          <cell r="E989" t="str">
            <v>cây</v>
          </cell>
          <cell r="F989">
            <v>140000</v>
          </cell>
        </row>
        <row r="990">
          <cell r="A990" t="str">
            <v>VOI7</v>
          </cell>
          <cell r="B990" t="str">
            <v>VOI79</v>
          </cell>
          <cell r="C990" t="str">
            <v>Vối, ĐK gốc 7cm ≤ Φ &lt;9cm</v>
          </cell>
          <cell r="D990" t="str">
            <v>Vối, đường kính 7 cm</v>
          </cell>
          <cell r="E990" t="str">
            <v>cây</v>
          </cell>
          <cell r="F990">
            <v>177000</v>
          </cell>
        </row>
        <row r="991">
          <cell r="A991" t="str">
            <v>VOI8</v>
          </cell>
          <cell r="B991" t="str">
            <v>VOI79</v>
          </cell>
          <cell r="C991" t="str">
            <v>Vối, ĐK gốc 7cm ≤ Φ &lt;9cm</v>
          </cell>
          <cell r="D991" t="str">
            <v>Vối, đường kính 8 cm</v>
          </cell>
          <cell r="E991" t="str">
            <v>cây</v>
          </cell>
          <cell r="F991">
            <v>177000</v>
          </cell>
        </row>
        <row r="992">
          <cell r="A992" t="str">
            <v>VOI9</v>
          </cell>
          <cell r="B992" t="str">
            <v>VOI912</v>
          </cell>
          <cell r="C992" t="str">
            <v>Vối, ĐK gốc 9cm ≤ Φ &lt;12cm</v>
          </cell>
          <cell r="D992" t="str">
            <v>Vối, đường kính 9 cm</v>
          </cell>
          <cell r="E992" t="str">
            <v>cây</v>
          </cell>
          <cell r="F992">
            <v>214000</v>
          </cell>
        </row>
        <row r="993">
          <cell r="A993" t="str">
            <v>VOI10</v>
          </cell>
          <cell r="B993" t="str">
            <v>VOI912</v>
          </cell>
          <cell r="C993" t="str">
            <v>Vối, ĐK gốc 9cm ≤ Φ &lt;12cm</v>
          </cell>
          <cell r="D993" t="str">
            <v>Vối, đường kính 10 cm</v>
          </cell>
          <cell r="E993" t="str">
            <v>cây</v>
          </cell>
          <cell r="F993">
            <v>214000</v>
          </cell>
        </row>
        <row r="994">
          <cell r="A994" t="str">
            <v>VOI11</v>
          </cell>
          <cell r="B994" t="str">
            <v>VOI912</v>
          </cell>
          <cell r="C994" t="str">
            <v>Vối, ĐK gốc 9cm ≤ Φ &lt;12cm</v>
          </cell>
          <cell r="D994" t="str">
            <v>Vối, đường kính 11 cm</v>
          </cell>
          <cell r="E994" t="str">
            <v>cây</v>
          </cell>
          <cell r="F994">
            <v>214000</v>
          </cell>
        </row>
        <row r="995">
          <cell r="A995" t="str">
            <v>VOI12</v>
          </cell>
          <cell r="B995" t="str">
            <v>VOI1215</v>
          </cell>
          <cell r="C995" t="str">
            <v>Vối, ĐK gốc 12cm ≤ Φ &lt;15cm</v>
          </cell>
          <cell r="D995" t="str">
            <v>Vối, đường kính 12 cm</v>
          </cell>
          <cell r="E995" t="str">
            <v>cây</v>
          </cell>
          <cell r="F995">
            <v>251000</v>
          </cell>
        </row>
        <row r="996">
          <cell r="A996" t="str">
            <v>VOI13</v>
          </cell>
          <cell r="B996" t="str">
            <v>VOI1215</v>
          </cell>
          <cell r="C996" t="str">
            <v>Vối, ĐK gốc 12cm ≤ Φ &lt;15cm</v>
          </cell>
          <cell r="D996" t="str">
            <v>Vối, đường kính 13 cm</v>
          </cell>
          <cell r="E996" t="str">
            <v>cây</v>
          </cell>
          <cell r="F996">
            <v>251000</v>
          </cell>
        </row>
        <row r="997">
          <cell r="A997" t="str">
            <v>VOI14</v>
          </cell>
          <cell r="B997" t="str">
            <v>VOI1215</v>
          </cell>
          <cell r="C997" t="str">
            <v>Vối, ĐK gốc 12cm ≤ Φ &lt;15cm</v>
          </cell>
          <cell r="D997" t="str">
            <v>Vối, đường kính 14 cm</v>
          </cell>
          <cell r="E997" t="str">
            <v>cây</v>
          </cell>
          <cell r="F997">
            <v>251000</v>
          </cell>
        </row>
        <row r="998">
          <cell r="A998" t="str">
            <v>VOI15</v>
          </cell>
          <cell r="B998" t="str">
            <v>VOI1520</v>
          </cell>
          <cell r="C998" t="str">
            <v>Vối, ĐK gốc 15cm ≤ Φ &lt;20cm</v>
          </cell>
          <cell r="D998" t="str">
            <v>Vối, đường kính 15 cm</v>
          </cell>
          <cell r="E998" t="str">
            <v>cây</v>
          </cell>
          <cell r="F998">
            <v>318000</v>
          </cell>
        </row>
        <row r="999">
          <cell r="A999" t="str">
            <v>VOI16</v>
          </cell>
          <cell r="B999" t="str">
            <v>VOI1520</v>
          </cell>
          <cell r="C999" t="str">
            <v>Vối, ĐK gốc 15cm ≤ Φ &lt;20cm</v>
          </cell>
          <cell r="D999" t="str">
            <v>Vối, đường kính 16 cm</v>
          </cell>
          <cell r="E999" t="str">
            <v>cây</v>
          </cell>
          <cell r="F999">
            <v>318000</v>
          </cell>
        </row>
        <row r="1000">
          <cell r="A1000" t="str">
            <v>VOI17</v>
          </cell>
          <cell r="B1000" t="str">
            <v>VOI1520</v>
          </cell>
          <cell r="C1000" t="str">
            <v>Vối, ĐK gốc 15cm ≤ Φ &lt;20cm</v>
          </cell>
          <cell r="D1000" t="str">
            <v>Vối, đường kính 17 cm</v>
          </cell>
          <cell r="E1000" t="str">
            <v>cây</v>
          </cell>
          <cell r="F1000">
            <v>318000</v>
          </cell>
        </row>
        <row r="1001">
          <cell r="A1001" t="str">
            <v>VOI18</v>
          </cell>
          <cell r="B1001" t="str">
            <v>VOI1520</v>
          </cell>
          <cell r="C1001" t="str">
            <v>Vối, ĐK gốc 15cm ≤ Φ &lt;20cm</v>
          </cell>
          <cell r="D1001" t="str">
            <v>Vối, đường kính 18 cm</v>
          </cell>
          <cell r="E1001" t="str">
            <v>cây</v>
          </cell>
          <cell r="F1001">
            <v>318000</v>
          </cell>
        </row>
        <row r="1002">
          <cell r="A1002" t="str">
            <v>VOI19</v>
          </cell>
          <cell r="B1002" t="str">
            <v>VOI1520</v>
          </cell>
          <cell r="C1002" t="str">
            <v>Vối, ĐK gốc 15cm ≤ Φ &lt;20cm</v>
          </cell>
          <cell r="D1002" t="str">
            <v>Vối, đường kính 19 cm</v>
          </cell>
          <cell r="E1002" t="str">
            <v>cây</v>
          </cell>
          <cell r="F1002">
            <v>318000</v>
          </cell>
        </row>
        <row r="1003">
          <cell r="A1003" t="str">
            <v>VOI20</v>
          </cell>
          <cell r="B1003" t="str">
            <v>VOI2025</v>
          </cell>
          <cell r="C1003" t="str">
            <v>Vối, ĐK gốc 20cm ≤ Φ &lt;25cm</v>
          </cell>
          <cell r="D1003" t="str">
            <v xml:space="preserve">Vối, đường kính 20 cm </v>
          </cell>
          <cell r="E1003" t="str">
            <v>cây</v>
          </cell>
          <cell r="F1003">
            <v>385000</v>
          </cell>
        </row>
        <row r="1004">
          <cell r="A1004" t="str">
            <v>VOI21</v>
          </cell>
          <cell r="B1004" t="str">
            <v>VOI2025</v>
          </cell>
          <cell r="C1004" t="str">
            <v>Vối, ĐK gốc 20cm ≤ Φ &lt;25cm</v>
          </cell>
          <cell r="D1004" t="str">
            <v xml:space="preserve">Vối, đường kính 21 cm </v>
          </cell>
          <cell r="E1004" t="str">
            <v>cây</v>
          </cell>
          <cell r="F1004">
            <v>385000</v>
          </cell>
        </row>
        <row r="1005">
          <cell r="A1005" t="str">
            <v>VOI22</v>
          </cell>
          <cell r="B1005" t="str">
            <v>VOI2025</v>
          </cell>
          <cell r="C1005" t="str">
            <v>Vối, ĐK gốc 20cm ≤ Φ &lt;25cm</v>
          </cell>
          <cell r="D1005" t="str">
            <v xml:space="preserve">Vối, đường kính 22 cm </v>
          </cell>
          <cell r="E1005" t="str">
            <v>cây</v>
          </cell>
          <cell r="F1005">
            <v>385000</v>
          </cell>
        </row>
        <row r="1006">
          <cell r="A1006" t="str">
            <v>VOI23</v>
          </cell>
          <cell r="B1006" t="str">
            <v>VOI2025</v>
          </cell>
          <cell r="C1006" t="str">
            <v>Vối, ĐK gốc 20cm ≤ Φ &lt;25cm</v>
          </cell>
          <cell r="D1006" t="str">
            <v xml:space="preserve">Vối, đường kính 23 cm </v>
          </cell>
          <cell r="E1006" t="str">
            <v>cây</v>
          </cell>
          <cell r="F1006">
            <v>385000</v>
          </cell>
        </row>
        <row r="1007">
          <cell r="A1007" t="str">
            <v>VOI24</v>
          </cell>
          <cell r="B1007" t="str">
            <v>VOI2025</v>
          </cell>
          <cell r="C1007" t="str">
            <v>Vối, ĐK gốc 20cm ≤ Φ &lt;25cm</v>
          </cell>
          <cell r="D1007" t="str">
            <v xml:space="preserve">Vối, đường kính 24 cm </v>
          </cell>
          <cell r="E1007" t="str">
            <v>cây</v>
          </cell>
          <cell r="F1007">
            <v>385000</v>
          </cell>
        </row>
        <row r="1008">
          <cell r="A1008" t="str">
            <v>VOI25</v>
          </cell>
          <cell r="B1008" t="str">
            <v>VOI2530</v>
          </cell>
          <cell r="C1008" t="str">
            <v>Vối, ĐK gốc 25cm ≤ Φ &lt;30cm</v>
          </cell>
          <cell r="D1008" t="str">
            <v xml:space="preserve">Vối,  đường kính 25 cm </v>
          </cell>
          <cell r="E1008" t="str">
            <v>cây</v>
          </cell>
          <cell r="F1008">
            <v>452000</v>
          </cell>
        </row>
        <row r="1009">
          <cell r="A1009" t="str">
            <v>VOI26</v>
          </cell>
          <cell r="B1009" t="str">
            <v>VOI2530</v>
          </cell>
          <cell r="C1009" t="str">
            <v>Vối, ĐK gốc 25cm ≤ Φ &lt;30cm</v>
          </cell>
          <cell r="D1009" t="str">
            <v xml:space="preserve">Vối, đường kính 26 cm </v>
          </cell>
          <cell r="E1009" t="str">
            <v>cây</v>
          </cell>
          <cell r="F1009">
            <v>452000</v>
          </cell>
        </row>
        <row r="1010">
          <cell r="A1010" t="str">
            <v>VOI27</v>
          </cell>
          <cell r="B1010" t="str">
            <v>VOI2530</v>
          </cell>
          <cell r="C1010" t="str">
            <v>Vối, ĐK gốc 25cm ≤ Φ &lt;30cm</v>
          </cell>
          <cell r="D1010" t="str">
            <v xml:space="preserve">Vối, đường kính 27 cm </v>
          </cell>
          <cell r="E1010" t="str">
            <v>cây</v>
          </cell>
          <cell r="F1010">
            <v>452000</v>
          </cell>
        </row>
        <row r="1011">
          <cell r="A1011" t="str">
            <v>VOI28</v>
          </cell>
          <cell r="B1011" t="str">
            <v>VOI2530</v>
          </cell>
          <cell r="C1011" t="str">
            <v>Vối, ĐK gốc 25cm ≤ Φ &lt;30cm</v>
          </cell>
          <cell r="D1011" t="str">
            <v xml:space="preserve">Vối, đường kính 28 cm </v>
          </cell>
          <cell r="E1011" t="str">
            <v>cây</v>
          </cell>
          <cell r="F1011">
            <v>452000</v>
          </cell>
        </row>
        <row r="1012">
          <cell r="A1012" t="str">
            <v>VOI29</v>
          </cell>
          <cell r="B1012" t="str">
            <v>VOI2530</v>
          </cell>
          <cell r="C1012" t="str">
            <v>Vối, ĐK gốc 25cm ≤ Φ &lt;30cm</v>
          </cell>
          <cell r="D1012" t="str">
            <v xml:space="preserve">Vối, đường kính 29 cm </v>
          </cell>
          <cell r="E1012" t="str">
            <v>cây</v>
          </cell>
          <cell r="F1012">
            <v>452000</v>
          </cell>
        </row>
        <row r="1013">
          <cell r="A1013" t="str">
            <v>VOI30</v>
          </cell>
          <cell r="B1013" t="str">
            <v>VOI3030</v>
          </cell>
          <cell r="C1013" t="str">
            <v>Vối, ĐK gốc từ 30 cm trở lên</v>
          </cell>
          <cell r="D1013" t="str">
            <v xml:space="preserve">Vối, đường kính 30 cm </v>
          </cell>
          <cell r="E1013" t="str">
            <v>cây</v>
          </cell>
          <cell r="F1013">
            <v>519000</v>
          </cell>
        </row>
        <row r="1014">
          <cell r="A1014" t="str">
            <v>VOI31</v>
          </cell>
          <cell r="B1014" t="str">
            <v>VOI3030</v>
          </cell>
          <cell r="C1014" t="str">
            <v>Vối, ĐK gốc từ 30 cm trở lên</v>
          </cell>
          <cell r="D1014" t="str">
            <v xml:space="preserve">Vối, đường kính 31 cm </v>
          </cell>
          <cell r="E1014" t="str">
            <v>cây</v>
          </cell>
          <cell r="F1014">
            <v>519000</v>
          </cell>
        </row>
        <row r="1015">
          <cell r="A1015" t="str">
            <v>VOI32</v>
          </cell>
          <cell r="B1015" t="str">
            <v>VOI3030</v>
          </cell>
          <cell r="C1015" t="str">
            <v>Vối, ĐK gốc từ 30 cm trở lên</v>
          </cell>
          <cell r="D1015" t="str">
            <v xml:space="preserve">Vối, đường kính 32 cm </v>
          </cell>
          <cell r="E1015" t="str">
            <v>cây</v>
          </cell>
          <cell r="F1015">
            <v>519000</v>
          </cell>
        </row>
        <row r="1016">
          <cell r="A1016" t="str">
            <v>VOI33</v>
          </cell>
          <cell r="B1016" t="str">
            <v>VOI3030</v>
          </cell>
          <cell r="C1016" t="str">
            <v>Vối, ĐK gốc từ 30 cm trở lên</v>
          </cell>
          <cell r="D1016" t="str">
            <v xml:space="preserve">Vối, đường kính 33 cm </v>
          </cell>
          <cell r="E1016" t="str">
            <v>cây</v>
          </cell>
          <cell r="F1016">
            <v>519000</v>
          </cell>
        </row>
        <row r="1017">
          <cell r="A1017" t="str">
            <v>VOI34</v>
          </cell>
          <cell r="B1017" t="str">
            <v>VOI3030</v>
          </cell>
          <cell r="C1017" t="str">
            <v>Vối, ĐK gốc từ 30 cm trở lên</v>
          </cell>
          <cell r="D1017" t="str">
            <v xml:space="preserve">Vối, đường kính 34 cm </v>
          </cell>
          <cell r="E1017" t="str">
            <v>cây</v>
          </cell>
          <cell r="F1017">
            <v>519000</v>
          </cell>
        </row>
        <row r="1018">
          <cell r="A1018" t="str">
            <v>VOI35</v>
          </cell>
          <cell r="B1018" t="str">
            <v>VOI3030</v>
          </cell>
          <cell r="C1018" t="str">
            <v>Vối, ĐK gốc từ 30 cm trở lên</v>
          </cell>
          <cell r="D1018" t="str">
            <v xml:space="preserve">Vối, đường kính 35 cm </v>
          </cell>
          <cell r="E1018" t="str">
            <v>cây</v>
          </cell>
          <cell r="F1018">
            <v>519000</v>
          </cell>
        </row>
        <row r="1019">
          <cell r="A1019" t="str">
            <v>VOI36</v>
          </cell>
          <cell r="B1019" t="str">
            <v>VOI3030</v>
          </cell>
          <cell r="C1019" t="str">
            <v>Vối, ĐK gốc từ 30 cm trở lên</v>
          </cell>
          <cell r="D1019" t="str">
            <v xml:space="preserve">Vối, đường kính 36 cm </v>
          </cell>
          <cell r="E1019" t="str">
            <v>cây</v>
          </cell>
          <cell r="F1019">
            <v>519000</v>
          </cell>
        </row>
        <row r="1020">
          <cell r="A1020" t="str">
            <v>VOI37</v>
          </cell>
          <cell r="B1020" t="str">
            <v>VOI3030</v>
          </cell>
          <cell r="C1020" t="str">
            <v>Vối, ĐK gốc từ 30 cm trở lên</v>
          </cell>
          <cell r="D1020" t="str">
            <v xml:space="preserve">Vối, đường kính 37 cm </v>
          </cell>
          <cell r="E1020" t="str">
            <v>cây</v>
          </cell>
          <cell r="F1020">
            <v>519000</v>
          </cell>
        </row>
        <row r="1021">
          <cell r="A1021" t="str">
            <v>VOI38</v>
          </cell>
          <cell r="B1021" t="str">
            <v>VOI3030</v>
          </cell>
          <cell r="C1021" t="str">
            <v>Vối, ĐK gốc từ 30 cm trở lên</v>
          </cell>
          <cell r="D1021" t="str">
            <v xml:space="preserve">Vối, đường kính 38 cm </v>
          </cell>
          <cell r="E1021" t="str">
            <v>cây</v>
          </cell>
          <cell r="F1021">
            <v>519000</v>
          </cell>
        </row>
        <row r="1022">
          <cell r="A1022" t="str">
            <v>VOI39</v>
          </cell>
          <cell r="B1022" t="str">
            <v>VOI3030</v>
          </cell>
          <cell r="C1022" t="str">
            <v>Vối, ĐK gốc từ 30 cm trở lên</v>
          </cell>
          <cell r="D1022" t="str">
            <v xml:space="preserve">Vối, đường kính 39 cm </v>
          </cell>
          <cell r="E1022" t="str">
            <v>cây</v>
          </cell>
          <cell r="F1022">
            <v>519000</v>
          </cell>
        </row>
        <row r="1023">
          <cell r="A1023" t="str">
            <v>VOI40</v>
          </cell>
          <cell r="B1023" t="str">
            <v>VOI3030</v>
          </cell>
          <cell r="C1023" t="str">
            <v>Vối, ĐK gốc từ 30 cm trở lên</v>
          </cell>
          <cell r="D1023" t="str">
            <v xml:space="preserve">Vối, đường kính 40 cm </v>
          </cell>
          <cell r="E1023" t="str">
            <v>cây</v>
          </cell>
          <cell r="F1023">
            <v>519000</v>
          </cell>
        </row>
        <row r="1024">
          <cell r="A1024" t="str">
            <v>KHEM</v>
          </cell>
          <cell r="B1024" t="str">
            <v>KHEM</v>
          </cell>
          <cell r="C1024" t="str">
            <v>Khế, Mới trồng (từ 3 tháng đến dưới 1năm)</v>
          </cell>
          <cell r="D1024" t="str">
            <v>Vối, mới trồng từ 3 tháng đến dưới 1 năm tuổi</v>
          </cell>
          <cell r="E1024" t="str">
            <v>cây</v>
          </cell>
          <cell r="F1024">
            <v>32000</v>
          </cell>
        </row>
        <row r="1025">
          <cell r="A1025" t="str">
            <v>KHEM1</v>
          </cell>
          <cell r="B1025" t="str">
            <v>KHEM1</v>
          </cell>
          <cell r="C1025" t="str">
            <v>Khế, Trồng từ 1 năm , cao trên 1m</v>
          </cell>
          <cell r="D1025" t="str">
            <v xml:space="preserve">Vối, trồng từ 1 năm tuổi, cao trên 1 m </v>
          </cell>
          <cell r="E1025" t="str">
            <v>cây</v>
          </cell>
          <cell r="F1025">
            <v>49000</v>
          </cell>
        </row>
        <row r="1026">
          <cell r="A1026" t="str">
            <v>KHE1</v>
          </cell>
          <cell r="B1026" t="str">
            <v>KHE1</v>
          </cell>
          <cell r="C1026" t="str">
            <v>Khế, ĐK gốc 1cm ≤ Φ &lt;2cm</v>
          </cell>
          <cell r="D1026" t="str">
            <v>Vối, đường kính 1 cm</v>
          </cell>
          <cell r="E1026" t="str">
            <v>cây</v>
          </cell>
          <cell r="F1026">
            <v>66000</v>
          </cell>
        </row>
        <row r="1027">
          <cell r="A1027" t="str">
            <v>KHE2</v>
          </cell>
          <cell r="B1027" t="str">
            <v>KHE25</v>
          </cell>
          <cell r="C1027" t="str">
            <v>Khế, ĐK gốc 2cm ≤ Φ &lt;5cm</v>
          </cell>
          <cell r="D1027" t="str">
            <v>Vối,  đường kính 2 cm</v>
          </cell>
          <cell r="E1027" t="str">
            <v>cây</v>
          </cell>
          <cell r="F1027">
            <v>66000</v>
          </cell>
        </row>
        <row r="1028">
          <cell r="A1028" t="str">
            <v>KHE3</v>
          </cell>
          <cell r="B1028" t="str">
            <v>KHE25</v>
          </cell>
          <cell r="C1028" t="str">
            <v>Khế, ĐK gốc 2cm ≤ Φ &lt;5cm</v>
          </cell>
          <cell r="D1028" t="str">
            <v>Vối, đường kính 3 cm</v>
          </cell>
          <cell r="E1028" t="str">
            <v>cây</v>
          </cell>
          <cell r="F1028">
            <v>103000</v>
          </cell>
        </row>
        <row r="1029">
          <cell r="A1029" t="str">
            <v>KHE4</v>
          </cell>
          <cell r="B1029" t="str">
            <v>KHE25</v>
          </cell>
          <cell r="C1029" t="str">
            <v>Khế, ĐK gốc 2cm ≤ Φ &lt;5cm</v>
          </cell>
          <cell r="D1029" t="str">
            <v>Vối,  đường kính 4 cm</v>
          </cell>
          <cell r="E1029" t="str">
            <v>cây</v>
          </cell>
          <cell r="F1029">
            <v>103000</v>
          </cell>
        </row>
        <row r="1030">
          <cell r="A1030" t="str">
            <v>KHE5</v>
          </cell>
          <cell r="B1030" t="str">
            <v>KHE57</v>
          </cell>
          <cell r="C1030" t="str">
            <v>Khế, ĐK gốc 5cm ≤ Φ &lt;7cm</v>
          </cell>
          <cell r="D1030" t="str">
            <v>Vối, đường kính 5 cm</v>
          </cell>
          <cell r="E1030" t="str">
            <v>cây</v>
          </cell>
          <cell r="F1030">
            <v>140000</v>
          </cell>
        </row>
        <row r="1031">
          <cell r="A1031" t="str">
            <v>KHE6</v>
          </cell>
          <cell r="B1031" t="str">
            <v>KHE57</v>
          </cell>
          <cell r="C1031" t="str">
            <v>Khế, ĐK gốc 5cm ≤ Φ &lt;7cm</v>
          </cell>
          <cell r="D1031" t="str">
            <v>Vối, đường kính 6 cm</v>
          </cell>
          <cell r="E1031" t="str">
            <v>cây</v>
          </cell>
          <cell r="F1031">
            <v>140000</v>
          </cell>
        </row>
        <row r="1032">
          <cell r="A1032" t="str">
            <v>KHE7</v>
          </cell>
          <cell r="B1032" t="str">
            <v>KHE79</v>
          </cell>
          <cell r="C1032" t="str">
            <v>Khế, ĐK gốc 7cm ≤ Φ &lt;9cm</v>
          </cell>
          <cell r="D1032" t="str">
            <v>Vối, đường kính 7 cm</v>
          </cell>
          <cell r="E1032" t="str">
            <v>cây</v>
          </cell>
          <cell r="F1032">
            <v>177000</v>
          </cell>
        </row>
        <row r="1033">
          <cell r="A1033" t="str">
            <v>KHE8</v>
          </cell>
          <cell r="B1033" t="str">
            <v>KHE79</v>
          </cell>
          <cell r="C1033" t="str">
            <v>Khế, ĐK gốc 7cm ≤ Φ &lt;9cm</v>
          </cell>
          <cell r="D1033" t="str">
            <v>Vối, đường kính 8 cm</v>
          </cell>
          <cell r="E1033" t="str">
            <v>cây</v>
          </cell>
          <cell r="F1033">
            <v>177000</v>
          </cell>
        </row>
        <row r="1034">
          <cell r="A1034" t="str">
            <v>KHE9</v>
          </cell>
          <cell r="B1034" t="str">
            <v>KHE912</v>
          </cell>
          <cell r="C1034" t="str">
            <v>Khế, ĐK gốc 9cm ≤ Φ &lt;12cm</v>
          </cell>
          <cell r="D1034" t="str">
            <v>Vối, đường kính 9 cm</v>
          </cell>
          <cell r="E1034" t="str">
            <v>cây</v>
          </cell>
          <cell r="F1034">
            <v>214000</v>
          </cell>
        </row>
        <row r="1035">
          <cell r="A1035" t="str">
            <v>KHE10</v>
          </cell>
          <cell r="B1035" t="str">
            <v>KHE912</v>
          </cell>
          <cell r="C1035" t="str">
            <v>Khế, ĐK gốc 9cm ≤ Φ &lt;12cm</v>
          </cell>
          <cell r="D1035" t="str">
            <v>Vối, đường kính 10 cm</v>
          </cell>
          <cell r="E1035" t="str">
            <v>cây</v>
          </cell>
          <cell r="F1035">
            <v>214000</v>
          </cell>
        </row>
        <row r="1036">
          <cell r="A1036" t="str">
            <v>KHE11</v>
          </cell>
          <cell r="B1036" t="str">
            <v>KHE912</v>
          </cell>
          <cell r="C1036" t="str">
            <v>Khế, ĐK gốc 9cm ≤ Φ &lt;12cm</v>
          </cell>
          <cell r="D1036" t="str">
            <v>Vối, đường kính 11 cm</v>
          </cell>
          <cell r="E1036" t="str">
            <v>cây</v>
          </cell>
          <cell r="F1036">
            <v>214000</v>
          </cell>
        </row>
        <row r="1037">
          <cell r="A1037" t="str">
            <v>KHE12</v>
          </cell>
          <cell r="B1037" t="str">
            <v>KHE1215</v>
          </cell>
          <cell r="C1037" t="str">
            <v>Khế ĐK gốc 12cm ≤ Φ &lt;15cm</v>
          </cell>
          <cell r="D1037" t="str">
            <v>Vối, đường kính 12 cm</v>
          </cell>
          <cell r="E1037" t="str">
            <v>cây</v>
          </cell>
          <cell r="F1037">
            <v>251000</v>
          </cell>
        </row>
        <row r="1038">
          <cell r="A1038" t="str">
            <v>KHE13</v>
          </cell>
          <cell r="B1038" t="str">
            <v>KHE1215</v>
          </cell>
          <cell r="C1038" t="str">
            <v>Khế , ĐK gốc 12cm ≤ Φ &lt;15cm</v>
          </cell>
          <cell r="D1038" t="str">
            <v>Vối, đường kính 13 cm</v>
          </cell>
          <cell r="E1038" t="str">
            <v>cây</v>
          </cell>
          <cell r="F1038">
            <v>251000</v>
          </cell>
        </row>
        <row r="1039">
          <cell r="A1039" t="str">
            <v>KHE14</v>
          </cell>
          <cell r="B1039" t="str">
            <v>KHE1215</v>
          </cell>
          <cell r="C1039" t="str">
            <v>Khế,  ĐK gốc 12cm ≤ Φ &lt;15cm</v>
          </cell>
          <cell r="D1039" t="str">
            <v>Vối, đường kính 14 cm</v>
          </cell>
          <cell r="E1039" t="str">
            <v>cây</v>
          </cell>
          <cell r="F1039">
            <v>251000</v>
          </cell>
        </row>
        <row r="1040">
          <cell r="A1040" t="str">
            <v>KHE15</v>
          </cell>
          <cell r="B1040" t="str">
            <v>KHE1520</v>
          </cell>
          <cell r="C1040" t="str">
            <v>Khế,  ĐK gốc 15cm ≤ Φ &lt;20cm</v>
          </cell>
          <cell r="D1040" t="str">
            <v>Vối, đường kính 15 cm</v>
          </cell>
          <cell r="E1040" t="str">
            <v>cây</v>
          </cell>
          <cell r="F1040">
            <v>318000</v>
          </cell>
        </row>
        <row r="1041">
          <cell r="A1041" t="str">
            <v>KHE16</v>
          </cell>
          <cell r="B1041" t="str">
            <v>KHE1520</v>
          </cell>
          <cell r="C1041" t="str">
            <v>Khế, ĐK gốc 15cm ≤ Φ &lt;20cm</v>
          </cell>
          <cell r="D1041" t="str">
            <v>Vối, đường kính 16 cm</v>
          </cell>
          <cell r="E1041" t="str">
            <v>cây</v>
          </cell>
          <cell r="F1041">
            <v>318000</v>
          </cell>
        </row>
        <row r="1042">
          <cell r="A1042" t="str">
            <v>KHE17</v>
          </cell>
          <cell r="B1042" t="str">
            <v>KHE1520</v>
          </cell>
          <cell r="C1042" t="str">
            <v>Khế , ĐK gốc 15cm ≤ Φ &lt;20cm</v>
          </cell>
          <cell r="D1042" t="str">
            <v>Vối, đường kính 17 cm</v>
          </cell>
          <cell r="E1042" t="str">
            <v>cây</v>
          </cell>
          <cell r="F1042">
            <v>318000</v>
          </cell>
        </row>
        <row r="1043">
          <cell r="A1043" t="str">
            <v>KHE18</v>
          </cell>
          <cell r="B1043" t="str">
            <v>KHE1520</v>
          </cell>
          <cell r="C1043" t="str">
            <v>Khế , ĐK gốc 15cm ≤ Φ &lt;20cm</v>
          </cell>
          <cell r="D1043" t="str">
            <v>Vối, đường kính 18 cm</v>
          </cell>
          <cell r="E1043" t="str">
            <v>cây</v>
          </cell>
          <cell r="F1043">
            <v>318000</v>
          </cell>
        </row>
        <row r="1044">
          <cell r="A1044" t="str">
            <v>KHE19</v>
          </cell>
          <cell r="B1044" t="str">
            <v>KHE1520</v>
          </cell>
          <cell r="C1044" t="str">
            <v>Khế , ĐK gốc 15cm ≤ Φ &lt;20cm</v>
          </cell>
          <cell r="D1044" t="str">
            <v>Vối, đường kính 19 cm</v>
          </cell>
          <cell r="E1044" t="str">
            <v>cây</v>
          </cell>
          <cell r="F1044">
            <v>318000</v>
          </cell>
        </row>
        <row r="1045">
          <cell r="A1045" t="str">
            <v>KHE20</v>
          </cell>
          <cell r="B1045" t="str">
            <v>KHE2025</v>
          </cell>
          <cell r="C1045" t="str">
            <v>Khế , ĐK gốc 20cm ≤ Φ &lt;25cm</v>
          </cell>
          <cell r="D1045" t="str">
            <v xml:space="preserve">Vối, đường kính 20 cm </v>
          </cell>
          <cell r="E1045" t="str">
            <v>cây</v>
          </cell>
          <cell r="F1045">
            <v>385000</v>
          </cell>
        </row>
        <row r="1046">
          <cell r="A1046" t="str">
            <v>KHE21</v>
          </cell>
          <cell r="B1046" t="str">
            <v>KHE2025</v>
          </cell>
          <cell r="C1046" t="str">
            <v>Khế , ĐK gốc 20cm ≤ Φ &lt;25cm</v>
          </cell>
          <cell r="D1046" t="str">
            <v xml:space="preserve">Vối, đường kính 21 cm </v>
          </cell>
          <cell r="E1046" t="str">
            <v>cây</v>
          </cell>
          <cell r="F1046">
            <v>385000</v>
          </cell>
        </row>
        <row r="1047">
          <cell r="A1047" t="str">
            <v>KHE22</v>
          </cell>
          <cell r="B1047" t="str">
            <v>KHE2025</v>
          </cell>
          <cell r="C1047" t="str">
            <v>Khế , ĐK gốc 20cm ≤ Φ &lt;25cm</v>
          </cell>
          <cell r="D1047" t="str">
            <v xml:space="preserve">Vối, đường kính 22 cm </v>
          </cell>
          <cell r="E1047" t="str">
            <v>cây</v>
          </cell>
          <cell r="F1047">
            <v>385000</v>
          </cell>
        </row>
        <row r="1048">
          <cell r="A1048" t="str">
            <v>KHE23</v>
          </cell>
          <cell r="B1048" t="str">
            <v>KHE2025</v>
          </cell>
          <cell r="C1048" t="str">
            <v>Khế , ĐK gốc 20cm ≤ Φ &lt;25cm</v>
          </cell>
          <cell r="D1048" t="str">
            <v xml:space="preserve">Vối, đường kính 23 cm </v>
          </cell>
          <cell r="E1048" t="str">
            <v>cây</v>
          </cell>
          <cell r="F1048">
            <v>385000</v>
          </cell>
        </row>
        <row r="1049">
          <cell r="A1049" t="str">
            <v>KHE24</v>
          </cell>
          <cell r="B1049" t="str">
            <v>KHE2025</v>
          </cell>
          <cell r="C1049" t="str">
            <v>Khế , ĐK gốc 20cm ≤ Φ &lt;25cm</v>
          </cell>
          <cell r="D1049" t="str">
            <v xml:space="preserve">Vối, đường kính 24 cm </v>
          </cell>
          <cell r="E1049" t="str">
            <v>cây</v>
          </cell>
          <cell r="F1049">
            <v>385000</v>
          </cell>
        </row>
        <row r="1050">
          <cell r="A1050" t="str">
            <v>KHE25</v>
          </cell>
          <cell r="B1050" t="str">
            <v>KHE2530</v>
          </cell>
          <cell r="C1050" t="str">
            <v>Khế , ĐK gốc 25cm ≤ Φ &lt;30cm</v>
          </cell>
          <cell r="D1050" t="str">
            <v xml:space="preserve">Vối,  đường kính 25 cm </v>
          </cell>
          <cell r="E1050" t="str">
            <v>cây</v>
          </cell>
          <cell r="F1050">
            <v>452000</v>
          </cell>
        </row>
        <row r="1051">
          <cell r="A1051" t="str">
            <v>KHE26</v>
          </cell>
          <cell r="B1051" t="str">
            <v>KHE2530</v>
          </cell>
          <cell r="C1051" t="str">
            <v>Khế , ĐK gốc 25cm ≤ Φ &lt;30cm</v>
          </cell>
          <cell r="D1051" t="str">
            <v xml:space="preserve">Vối, đường kính 26 cm </v>
          </cell>
          <cell r="E1051" t="str">
            <v>cây</v>
          </cell>
          <cell r="F1051">
            <v>452000</v>
          </cell>
        </row>
        <row r="1052">
          <cell r="A1052" t="str">
            <v>KHE27</v>
          </cell>
          <cell r="B1052" t="str">
            <v>KHE2530</v>
          </cell>
          <cell r="C1052" t="str">
            <v>Khế , ĐK gốc 25cm ≤ Φ &lt;30cm</v>
          </cell>
          <cell r="D1052" t="str">
            <v xml:space="preserve">Vối, đường kính 27 cm </v>
          </cell>
          <cell r="E1052" t="str">
            <v>cây</v>
          </cell>
          <cell r="F1052">
            <v>452000</v>
          </cell>
        </row>
        <row r="1053">
          <cell r="A1053" t="str">
            <v>KHE28</v>
          </cell>
          <cell r="B1053" t="str">
            <v>KHE2530</v>
          </cell>
          <cell r="C1053" t="str">
            <v>Khế , ĐK gốc 25cm ≤ Φ &lt;30cm</v>
          </cell>
          <cell r="D1053" t="str">
            <v xml:space="preserve">Vối, đường kính 28 cm </v>
          </cell>
          <cell r="E1053" t="str">
            <v>cây</v>
          </cell>
          <cell r="F1053">
            <v>452000</v>
          </cell>
        </row>
        <row r="1054">
          <cell r="A1054" t="str">
            <v>KHE29</v>
          </cell>
          <cell r="B1054" t="str">
            <v>KHE2530</v>
          </cell>
          <cell r="C1054" t="str">
            <v>Khế , ĐK gốc 25cm ≤ Φ &lt;30cm</v>
          </cell>
          <cell r="D1054" t="str">
            <v xml:space="preserve">Vối, đường kính 29 cm </v>
          </cell>
          <cell r="E1054" t="str">
            <v>cây</v>
          </cell>
          <cell r="F1054">
            <v>452000</v>
          </cell>
        </row>
        <row r="1055">
          <cell r="A1055" t="str">
            <v>KHE30</v>
          </cell>
          <cell r="B1055" t="str">
            <v>KHE30</v>
          </cell>
          <cell r="C1055" t="str">
            <v>Khế , ĐK gốc từ 30 cm trở lên</v>
          </cell>
          <cell r="D1055" t="str">
            <v xml:space="preserve">Vối, đường kính 30 cm </v>
          </cell>
          <cell r="E1055" t="str">
            <v>cây</v>
          </cell>
          <cell r="F1055">
            <v>519000</v>
          </cell>
        </row>
        <row r="1056">
          <cell r="A1056" t="str">
            <v>KHE31</v>
          </cell>
          <cell r="B1056" t="str">
            <v>KHE30</v>
          </cell>
          <cell r="C1056" t="str">
            <v>Khế , ĐK gốc từ 30 cm trở lên</v>
          </cell>
          <cell r="D1056" t="str">
            <v xml:space="preserve">Vối, đường kính 31 cm </v>
          </cell>
          <cell r="E1056" t="str">
            <v>cây</v>
          </cell>
          <cell r="F1056">
            <v>519000</v>
          </cell>
        </row>
        <row r="1057">
          <cell r="A1057" t="str">
            <v>KHE32</v>
          </cell>
          <cell r="B1057" t="str">
            <v>KHE30</v>
          </cell>
          <cell r="C1057" t="str">
            <v>Khế , ĐK gốc từ 30 cm trở lên</v>
          </cell>
          <cell r="D1057" t="str">
            <v xml:space="preserve">Vối, đường kính 32 cm </v>
          </cell>
          <cell r="E1057" t="str">
            <v>cây</v>
          </cell>
          <cell r="F1057">
            <v>519000</v>
          </cell>
        </row>
        <row r="1058">
          <cell r="A1058" t="str">
            <v>KHE33</v>
          </cell>
          <cell r="B1058" t="str">
            <v>KHE30</v>
          </cell>
          <cell r="C1058" t="str">
            <v>Khế , ĐK gốc từ 30 cm trở lên</v>
          </cell>
          <cell r="D1058" t="str">
            <v xml:space="preserve">Vối, đường kính 33 cm </v>
          </cell>
          <cell r="E1058" t="str">
            <v>cây</v>
          </cell>
          <cell r="F1058">
            <v>519000</v>
          </cell>
        </row>
        <row r="1059">
          <cell r="A1059" t="str">
            <v>KHE34</v>
          </cell>
          <cell r="B1059" t="str">
            <v>KHE30</v>
          </cell>
          <cell r="C1059" t="str">
            <v>Khế , ĐK gốc từ 30 cm trở lên</v>
          </cell>
          <cell r="D1059" t="str">
            <v xml:space="preserve">Vối, đường kính 34 cm </v>
          </cell>
          <cell r="E1059" t="str">
            <v>cây</v>
          </cell>
          <cell r="F1059">
            <v>519000</v>
          </cell>
        </row>
        <row r="1060">
          <cell r="A1060" t="str">
            <v>KHE35</v>
          </cell>
          <cell r="B1060" t="str">
            <v>KHE30</v>
          </cell>
          <cell r="C1060" t="str">
            <v>Khế , ĐK gốc từ 30 cm trở lên</v>
          </cell>
          <cell r="D1060" t="str">
            <v xml:space="preserve">Vối, đường kính 35 cm </v>
          </cell>
          <cell r="E1060" t="str">
            <v>cây</v>
          </cell>
          <cell r="F1060">
            <v>519000</v>
          </cell>
        </row>
        <row r="1061">
          <cell r="A1061" t="str">
            <v>KHE36</v>
          </cell>
          <cell r="B1061" t="str">
            <v>KHE30</v>
          </cell>
          <cell r="C1061" t="str">
            <v>Khế , ĐK gốc từ 30 cm trở lên</v>
          </cell>
          <cell r="D1061" t="str">
            <v xml:space="preserve">Vối, đường kính 36 cm </v>
          </cell>
          <cell r="E1061" t="str">
            <v>cây</v>
          </cell>
          <cell r="F1061">
            <v>519000</v>
          </cell>
        </row>
        <row r="1062">
          <cell r="A1062" t="str">
            <v>KHE37</v>
          </cell>
          <cell r="B1062" t="str">
            <v>KHE30</v>
          </cell>
          <cell r="C1062" t="str">
            <v>Khế , ĐK gốc từ 30 cm trở lên</v>
          </cell>
          <cell r="D1062" t="str">
            <v xml:space="preserve">Vối, đường kính 37 cm </v>
          </cell>
          <cell r="E1062" t="str">
            <v>cây</v>
          </cell>
          <cell r="F1062">
            <v>519000</v>
          </cell>
        </row>
        <row r="1063">
          <cell r="A1063" t="str">
            <v>KHE38</v>
          </cell>
          <cell r="B1063" t="str">
            <v>KHE30</v>
          </cell>
          <cell r="C1063" t="str">
            <v>Khế , ĐK gốc từ 30 cm trở lên</v>
          </cell>
          <cell r="D1063" t="str">
            <v xml:space="preserve">Vối, đường kính 38 cm </v>
          </cell>
          <cell r="E1063" t="str">
            <v>cây</v>
          </cell>
          <cell r="F1063">
            <v>519000</v>
          </cell>
        </row>
        <row r="1064">
          <cell r="A1064" t="str">
            <v>KHE39</v>
          </cell>
          <cell r="B1064" t="str">
            <v>KHE30</v>
          </cell>
          <cell r="C1064" t="str">
            <v>Khế , ĐK gốc từ 30 cm trở lên</v>
          </cell>
          <cell r="D1064" t="str">
            <v xml:space="preserve">Vối, đường kính 39 cm </v>
          </cell>
          <cell r="E1064" t="str">
            <v>cây</v>
          </cell>
          <cell r="F1064">
            <v>519000</v>
          </cell>
        </row>
        <row r="1065">
          <cell r="A1065" t="str">
            <v>KHE40</v>
          </cell>
          <cell r="B1065" t="str">
            <v>KHE30</v>
          </cell>
          <cell r="C1065" t="str">
            <v>Khế , ĐK gốc từ 30 cm trở lên</v>
          </cell>
          <cell r="D1065" t="str">
            <v xml:space="preserve">Vối, đường kính 40 cm </v>
          </cell>
          <cell r="E1065" t="str">
            <v>cây</v>
          </cell>
          <cell r="F1065">
            <v>519000</v>
          </cell>
        </row>
        <row r="1066">
          <cell r="A1066" t="str">
            <v>CHAYM</v>
          </cell>
          <cell r="B1066" t="str">
            <v>CHAYM</v>
          </cell>
          <cell r="C1066" t="str">
            <v>Khế, Mới trồng (từ 3 tháng đến dưới 1năm)</v>
          </cell>
          <cell r="D1066" t="str">
            <v>Vối, mới trồng từ 3 tháng đến dưới 1 năm tuổi</v>
          </cell>
          <cell r="E1066" t="str">
            <v>cây</v>
          </cell>
          <cell r="F1066">
            <v>32000</v>
          </cell>
        </row>
        <row r="1067">
          <cell r="A1067" t="str">
            <v>KHEM1</v>
          </cell>
          <cell r="B1067" t="str">
            <v>KHEM1</v>
          </cell>
          <cell r="C1067" t="str">
            <v>Khế, Trồng từ 1 năm , cao trên 1m</v>
          </cell>
          <cell r="D1067" t="str">
            <v xml:space="preserve">Vối, trồng từ 1 năm tuổi, cao trên 1 m </v>
          </cell>
          <cell r="E1067" t="str">
            <v>cây</v>
          </cell>
          <cell r="F1067">
            <v>49000</v>
          </cell>
        </row>
        <row r="1068">
          <cell r="A1068" t="str">
            <v>KHE1</v>
          </cell>
          <cell r="B1068" t="str">
            <v>KHE1</v>
          </cell>
          <cell r="C1068" t="str">
            <v>Khế, ĐK gốc 1cm ≤ Φ &lt;2cm</v>
          </cell>
          <cell r="D1068" t="str">
            <v>Vối, đường kính 1 cm</v>
          </cell>
          <cell r="E1068" t="str">
            <v>cây</v>
          </cell>
          <cell r="F1068">
            <v>66000</v>
          </cell>
        </row>
        <row r="1069">
          <cell r="A1069" t="str">
            <v>KHE2</v>
          </cell>
          <cell r="B1069" t="str">
            <v>KHE25</v>
          </cell>
          <cell r="C1069" t="str">
            <v>Khế, ĐK gốc 2cm ≤ Φ &lt;5cm</v>
          </cell>
          <cell r="D1069" t="str">
            <v>Vối,  đường kính 2 cm</v>
          </cell>
          <cell r="E1069" t="str">
            <v>cây</v>
          </cell>
          <cell r="F1069">
            <v>66000</v>
          </cell>
        </row>
        <row r="1070">
          <cell r="A1070" t="str">
            <v>KHE3</v>
          </cell>
          <cell r="B1070" t="str">
            <v>KHE25</v>
          </cell>
          <cell r="C1070" t="str">
            <v>Khế, ĐK gốc 2cm ≤ Φ &lt;5cm</v>
          </cell>
          <cell r="D1070" t="str">
            <v>Vối, đường kính 3 cm</v>
          </cell>
          <cell r="E1070" t="str">
            <v>cây</v>
          </cell>
          <cell r="F1070">
            <v>103000</v>
          </cell>
        </row>
        <row r="1071">
          <cell r="A1071" t="str">
            <v>KHE4</v>
          </cell>
          <cell r="B1071" t="str">
            <v>KHE25</v>
          </cell>
          <cell r="C1071" t="str">
            <v>Khế, ĐK gốc 2cm ≤ Φ &lt;5cm</v>
          </cell>
          <cell r="D1071" t="str">
            <v>Vối,  đường kính 4 cm</v>
          </cell>
          <cell r="E1071" t="str">
            <v>cây</v>
          </cell>
          <cell r="F1071">
            <v>103000</v>
          </cell>
        </row>
        <row r="1072">
          <cell r="A1072" t="str">
            <v>KHE5</v>
          </cell>
          <cell r="B1072" t="str">
            <v>KHE57</v>
          </cell>
          <cell r="C1072" t="str">
            <v>Khế, ĐK gốc 5cm ≤ Φ &lt;7cm</v>
          </cell>
          <cell r="D1072" t="str">
            <v>Vối, đường kính 5 cm</v>
          </cell>
          <cell r="E1072" t="str">
            <v>cây</v>
          </cell>
          <cell r="F1072">
            <v>140000</v>
          </cell>
        </row>
        <row r="1073">
          <cell r="A1073" t="str">
            <v>KHE6</v>
          </cell>
          <cell r="B1073" t="str">
            <v>KHE57</v>
          </cell>
          <cell r="C1073" t="str">
            <v>Khế, ĐK gốc 5cm ≤ Φ &lt;7cm</v>
          </cell>
          <cell r="D1073" t="str">
            <v>Vối, đường kính 6 cm</v>
          </cell>
          <cell r="E1073" t="str">
            <v>cây</v>
          </cell>
          <cell r="F1073">
            <v>140000</v>
          </cell>
        </row>
        <row r="1074">
          <cell r="A1074" t="str">
            <v>KHE7</v>
          </cell>
          <cell r="B1074" t="str">
            <v>KHE79</v>
          </cell>
          <cell r="C1074" t="str">
            <v>Khế, ĐK gốc 7cm ≤ Φ &lt;9cm</v>
          </cell>
          <cell r="D1074" t="str">
            <v>Vối, đường kính 7 cm</v>
          </cell>
          <cell r="E1074" t="str">
            <v>cây</v>
          </cell>
          <cell r="F1074">
            <v>177000</v>
          </cell>
        </row>
        <row r="1075">
          <cell r="A1075" t="str">
            <v>KHE8</v>
          </cell>
          <cell r="B1075" t="str">
            <v>KHE79</v>
          </cell>
          <cell r="C1075" t="str">
            <v>Khế, ĐK gốc 7cm ≤ Φ &lt;9cm</v>
          </cell>
          <cell r="D1075" t="str">
            <v>Vối, đường kính 8 cm</v>
          </cell>
          <cell r="E1075" t="str">
            <v>cây</v>
          </cell>
          <cell r="F1075">
            <v>177000</v>
          </cell>
        </row>
        <row r="1076">
          <cell r="A1076" t="str">
            <v>KHE9</v>
          </cell>
          <cell r="B1076" t="str">
            <v>KHE912</v>
          </cell>
          <cell r="C1076" t="str">
            <v>Khế, ĐK gốc 9cm ≤ Φ &lt;12cm</v>
          </cell>
          <cell r="D1076" t="str">
            <v>Vối, đường kính 9 cm</v>
          </cell>
          <cell r="E1076" t="str">
            <v>cây</v>
          </cell>
          <cell r="F1076">
            <v>214000</v>
          </cell>
        </row>
        <row r="1077">
          <cell r="A1077" t="str">
            <v>KHE10</v>
          </cell>
          <cell r="B1077" t="str">
            <v>KHE912</v>
          </cell>
          <cell r="C1077" t="str">
            <v>Khế, ĐK gốc 9cm ≤ Φ &lt;12cm</v>
          </cell>
          <cell r="D1077" t="str">
            <v>Vối, đường kính 10 cm</v>
          </cell>
          <cell r="E1077" t="str">
            <v>cây</v>
          </cell>
          <cell r="F1077">
            <v>214000</v>
          </cell>
        </row>
        <row r="1078">
          <cell r="A1078" t="str">
            <v>KHE11</v>
          </cell>
          <cell r="B1078" t="str">
            <v>KHE912</v>
          </cell>
          <cell r="C1078" t="str">
            <v>Khế, ĐK gốc 9cm ≤ Φ &lt;12cm</v>
          </cell>
          <cell r="D1078" t="str">
            <v>Vối, đường kính 11 cm</v>
          </cell>
          <cell r="E1078" t="str">
            <v>cây</v>
          </cell>
          <cell r="F1078">
            <v>214000</v>
          </cell>
        </row>
        <row r="1079">
          <cell r="A1079" t="str">
            <v>KHE12</v>
          </cell>
          <cell r="B1079" t="str">
            <v>KHE1215</v>
          </cell>
          <cell r="C1079" t="str">
            <v>Khế ĐK gốc 12cm ≤ Φ &lt;15cm</v>
          </cell>
          <cell r="D1079" t="str">
            <v>Vối, đường kính 12 cm</v>
          </cell>
          <cell r="E1079" t="str">
            <v>cây</v>
          </cell>
          <cell r="F1079">
            <v>251000</v>
          </cell>
        </row>
        <row r="1080">
          <cell r="A1080" t="str">
            <v>KHE13</v>
          </cell>
          <cell r="B1080" t="str">
            <v>KHE1215</v>
          </cell>
          <cell r="C1080" t="str">
            <v>Khế , ĐK gốc 12cm ≤ Φ &lt;15cm</v>
          </cell>
          <cell r="D1080" t="str">
            <v>Vối, đường kính 13 cm</v>
          </cell>
          <cell r="E1080" t="str">
            <v>cây</v>
          </cell>
          <cell r="F1080">
            <v>251000</v>
          </cell>
        </row>
        <row r="1081">
          <cell r="A1081" t="str">
            <v>KHE14</v>
          </cell>
          <cell r="B1081" t="str">
            <v>KHE1215</v>
          </cell>
          <cell r="C1081" t="str">
            <v>Khế,  ĐK gốc 12cm ≤ Φ &lt;15cm</v>
          </cell>
          <cell r="D1081" t="str">
            <v>Vối, đường kính 14 cm</v>
          </cell>
          <cell r="E1081" t="str">
            <v>cây</v>
          </cell>
          <cell r="F1081">
            <v>251000</v>
          </cell>
        </row>
        <row r="1082">
          <cell r="A1082" t="str">
            <v>KHE15</v>
          </cell>
          <cell r="B1082" t="str">
            <v>KHE1520</v>
          </cell>
          <cell r="C1082" t="str">
            <v>Khế,  ĐK gốc 15cm ≤ Φ &lt;20cm</v>
          </cell>
          <cell r="D1082" t="str">
            <v>Vối, đường kính 15 cm</v>
          </cell>
          <cell r="E1082" t="str">
            <v>cây</v>
          </cell>
          <cell r="F1082">
            <v>318000</v>
          </cell>
        </row>
        <row r="1083">
          <cell r="A1083" t="str">
            <v>KHE16</v>
          </cell>
          <cell r="B1083" t="str">
            <v>KHE1520</v>
          </cell>
          <cell r="C1083" t="str">
            <v>Khế, ĐK gốc 15cm ≤ Φ &lt;20cm</v>
          </cell>
          <cell r="D1083" t="str">
            <v>Vối, đường kính 16 cm</v>
          </cell>
          <cell r="E1083" t="str">
            <v>cây</v>
          </cell>
          <cell r="F1083">
            <v>318000</v>
          </cell>
        </row>
        <row r="1084">
          <cell r="A1084" t="str">
            <v>KHE17</v>
          </cell>
          <cell r="B1084" t="str">
            <v>KHE1520</v>
          </cell>
          <cell r="C1084" t="str">
            <v>Khế , ĐK gốc 15cm ≤ Φ &lt;20cm</v>
          </cell>
          <cell r="D1084" t="str">
            <v>Vối, đường kính 17 cm</v>
          </cell>
          <cell r="E1084" t="str">
            <v>cây</v>
          </cell>
          <cell r="F1084">
            <v>318000</v>
          </cell>
        </row>
        <row r="1085">
          <cell r="A1085" t="str">
            <v>KHE18</v>
          </cell>
          <cell r="B1085" t="str">
            <v>KHE1520</v>
          </cell>
          <cell r="C1085" t="str">
            <v>Khế , ĐK gốc 15cm ≤ Φ &lt;20cm</v>
          </cell>
          <cell r="D1085" t="str">
            <v>Vối, đường kính 18 cm</v>
          </cell>
          <cell r="E1085" t="str">
            <v>cây</v>
          </cell>
          <cell r="F1085">
            <v>318000</v>
          </cell>
        </row>
        <row r="1086">
          <cell r="A1086" t="str">
            <v>KHE19</v>
          </cell>
          <cell r="B1086" t="str">
            <v>KHE1520</v>
          </cell>
          <cell r="C1086" t="str">
            <v>Khế , ĐK gốc 15cm ≤ Φ &lt;20cm</v>
          </cell>
          <cell r="D1086" t="str">
            <v>Vối, đường kính 19 cm</v>
          </cell>
          <cell r="E1086" t="str">
            <v>cây</v>
          </cell>
          <cell r="F1086">
            <v>318000</v>
          </cell>
        </row>
        <row r="1087">
          <cell r="A1087" t="str">
            <v>KHE20</v>
          </cell>
          <cell r="B1087" t="str">
            <v>KHE2025</v>
          </cell>
          <cell r="C1087" t="str">
            <v>Khế , ĐK gốc 20cm ≤ Φ &lt;25cm</v>
          </cell>
          <cell r="D1087" t="str">
            <v xml:space="preserve">Vối, đường kính 20 cm </v>
          </cell>
          <cell r="E1087" t="str">
            <v>cây</v>
          </cell>
          <cell r="F1087">
            <v>385000</v>
          </cell>
        </row>
        <row r="1088">
          <cell r="A1088" t="str">
            <v>KHE21</v>
          </cell>
          <cell r="B1088" t="str">
            <v>KHE2025</v>
          </cell>
          <cell r="C1088" t="str">
            <v>Khế , ĐK gốc 20cm ≤ Φ &lt;25cm</v>
          </cell>
          <cell r="D1088" t="str">
            <v xml:space="preserve">Vối, đường kính 21 cm </v>
          </cell>
          <cell r="E1088" t="str">
            <v>cây</v>
          </cell>
          <cell r="F1088">
            <v>385000</v>
          </cell>
        </row>
        <row r="1089">
          <cell r="A1089" t="str">
            <v>KHE22</v>
          </cell>
          <cell r="B1089" t="str">
            <v>KHE2025</v>
          </cell>
          <cell r="C1089" t="str">
            <v>Khế , ĐK gốc 20cm ≤ Φ &lt;25cm</v>
          </cell>
          <cell r="D1089" t="str">
            <v xml:space="preserve">Vối, đường kính 22 cm </v>
          </cell>
          <cell r="E1089" t="str">
            <v>cây</v>
          </cell>
          <cell r="F1089">
            <v>385000</v>
          </cell>
        </row>
        <row r="1090">
          <cell r="A1090" t="str">
            <v>KHE23</v>
          </cell>
          <cell r="B1090" t="str">
            <v>KHE2025</v>
          </cell>
          <cell r="C1090" t="str">
            <v>Khế , ĐK gốc 20cm ≤ Φ &lt;25cm</v>
          </cell>
          <cell r="D1090" t="str">
            <v xml:space="preserve">Vối, đường kính 23 cm </v>
          </cell>
          <cell r="E1090" t="str">
            <v>cây</v>
          </cell>
          <cell r="F1090">
            <v>385000</v>
          </cell>
        </row>
        <row r="1091">
          <cell r="A1091" t="str">
            <v>KHE24</v>
          </cell>
          <cell r="B1091" t="str">
            <v>KHE2025</v>
          </cell>
          <cell r="C1091" t="str">
            <v>Khế , ĐK gốc 20cm ≤ Φ &lt;25cm</v>
          </cell>
          <cell r="D1091" t="str">
            <v xml:space="preserve">Vối, đường kính 24 cm </v>
          </cell>
          <cell r="E1091" t="str">
            <v>cây</v>
          </cell>
          <cell r="F1091">
            <v>385000</v>
          </cell>
        </row>
        <row r="1092">
          <cell r="A1092" t="str">
            <v>KHE25</v>
          </cell>
          <cell r="B1092" t="str">
            <v>KHE2530</v>
          </cell>
          <cell r="C1092" t="str">
            <v>Khế , ĐK gốc 25cm ≤ Φ &lt;30cm</v>
          </cell>
          <cell r="D1092" t="str">
            <v xml:space="preserve">Vối,  đường kính 25 cm </v>
          </cell>
          <cell r="E1092" t="str">
            <v>cây</v>
          </cell>
          <cell r="F1092">
            <v>452000</v>
          </cell>
        </row>
        <row r="1093">
          <cell r="A1093" t="str">
            <v>KHE26</v>
          </cell>
          <cell r="B1093" t="str">
            <v>KHE2530</v>
          </cell>
          <cell r="C1093" t="str">
            <v>Khế , ĐK gốc 25cm ≤ Φ &lt;30cm</v>
          </cell>
          <cell r="D1093" t="str">
            <v xml:space="preserve">Vối, đường kính 26 cm </v>
          </cell>
          <cell r="E1093" t="str">
            <v>cây</v>
          </cell>
          <cell r="F1093">
            <v>452000</v>
          </cell>
        </row>
        <row r="1094">
          <cell r="A1094" t="str">
            <v>KHE27</v>
          </cell>
          <cell r="B1094" t="str">
            <v>KHE2530</v>
          </cell>
          <cell r="C1094" t="str">
            <v>Khế , ĐK gốc 25cm ≤ Φ &lt;30cm</v>
          </cell>
          <cell r="D1094" t="str">
            <v xml:space="preserve">Vối, đường kính 27 cm </v>
          </cell>
          <cell r="E1094" t="str">
            <v>cây</v>
          </cell>
          <cell r="F1094">
            <v>452000</v>
          </cell>
        </row>
        <row r="1095">
          <cell r="A1095" t="str">
            <v>KHE28</v>
          </cell>
          <cell r="B1095" t="str">
            <v>KHE2530</v>
          </cell>
          <cell r="C1095" t="str">
            <v>Khế , ĐK gốc 25cm ≤ Φ &lt;30cm</v>
          </cell>
          <cell r="D1095" t="str">
            <v xml:space="preserve">Vối, đường kính 28 cm </v>
          </cell>
          <cell r="E1095" t="str">
            <v>cây</v>
          </cell>
          <cell r="F1095">
            <v>452000</v>
          </cell>
        </row>
        <row r="1096">
          <cell r="A1096" t="str">
            <v>KHE29</v>
          </cell>
          <cell r="B1096" t="str">
            <v>KHE2530</v>
          </cell>
          <cell r="C1096" t="str">
            <v>Khế , ĐK gốc 25cm ≤ Φ &lt;30cm</v>
          </cell>
          <cell r="D1096" t="str">
            <v xml:space="preserve">Vối, đường kính 29 cm </v>
          </cell>
          <cell r="E1096" t="str">
            <v>cây</v>
          </cell>
          <cell r="F1096">
            <v>452000</v>
          </cell>
        </row>
        <row r="1097">
          <cell r="A1097" t="str">
            <v>KHE30</v>
          </cell>
          <cell r="B1097" t="str">
            <v>KHE30</v>
          </cell>
          <cell r="C1097" t="str">
            <v>Khế , ĐK gốc từ 30 cm trở lên</v>
          </cell>
          <cell r="D1097" t="str">
            <v xml:space="preserve">Vối, đường kính 30 cm </v>
          </cell>
          <cell r="E1097" t="str">
            <v>cây</v>
          </cell>
          <cell r="F1097">
            <v>519000</v>
          </cell>
        </row>
        <row r="1098">
          <cell r="A1098" t="str">
            <v>KHE31</v>
          </cell>
          <cell r="B1098" t="str">
            <v>KHE30</v>
          </cell>
          <cell r="C1098" t="str">
            <v>Khế , ĐK gốc từ 30 cm trở lên</v>
          </cell>
          <cell r="D1098" t="str">
            <v xml:space="preserve">Vối, đường kính 31 cm </v>
          </cell>
          <cell r="E1098" t="str">
            <v>cây</v>
          </cell>
          <cell r="F1098">
            <v>519000</v>
          </cell>
        </row>
        <row r="1099">
          <cell r="A1099" t="str">
            <v>KHE32</v>
          </cell>
          <cell r="B1099" t="str">
            <v>KHE30</v>
          </cell>
          <cell r="C1099" t="str">
            <v>Khế , ĐK gốc từ 30 cm trở lên</v>
          </cell>
          <cell r="D1099" t="str">
            <v xml:space="preserve">Vối, đường kính 32 cm </v>
          </cell>
          <cell r="E1099" t="str">
            <v>cây</v>
          </cell>
          <cell r="F1099">
            <v>519000</v>
          </cell>
        </row>
        <row r="1100">
          <cell r="A1100" t="str">
            <v>KHE33</v>
          </cell>
          <cell r="B1100" t="str">
            <v>KHE30</v>
          </cell>
          <cell r="C1100" t="str">
            <v>Khế , ĐK gốc từ 30 cm trở lên</v>
          </cell>
          <cell r="D1100" t="str">
            <v xml:space="preserve">Vối, đường kính 33 cm </v>
          </cell>
          <cell r="E1100" t="str">
            <v>cây</v>
          </cell>
          <cell r="F1100">
            <v>519000</v>
          </cell>
        </row>
        <row r="1101">
          <cell r="A1101" t="str">
            <v>KHE34</v>
          </cell>
          <cell r="B1101" t="str">
            <v>KHE30</v>
          </cell>
          <cell r="C1101" t="str">
            <v>Khế , ĐK gốc từ 30 cm trở lên</v>
          </cell>
          <cell r="D1101" t="str">
            <v xml:space="preserve">Vối, đường kính 34 cm </v>
          </cell>
          <cell r="E1101" t="str">
            <v>cây</v>
          </cell>
          <cell r="F1101">
            <v>519000</v>
          </cell>
        </row>
        <row r="1102">
          <cell r="A1102" t="str">
            <v>KHE35</v>
          </cell>
          <cell r="B1102" t="str">
            <v>KHE30</v>
          </cell>
          <cell r="C1102" t="str">
            <v>Khế , ĐK gốc từ 30 cm trở lên</v>
          </cell>
          <cell r="D1102" t="str">
            <v xml:space="preserve">Vối, đường kính 35 cm </v>
          </cell>
          <cell r="E1102" t="str">
            <v>cây</v>
          </cell>
          <cell r="F1102">
            <v>519000</v>
          </cell>
        </row>
        <row r="1103">
          <cell r="A1103" t="str">
            <v>KHE36</v>
          </cell>
          <cell r="B1103" t="str">
            <v>KHE30</v>
          </cell>
          <cell r="C1103" t="str">
            <v>Khế , ĐK gốc từ 30 cm trở lên</v>
          </cell>
          <cell r="D1103" t="str">
            <v xml:space="preserve">Vối, đường kính 36 cm </v>
          </cell>
          <cell r="E1103" t="str">
            <v>cây</v>
          </cell>
          <cell r="F1103">
            <v>519000</v>
          </cell>
        </row>
        <row r="1104">
          <cell r="A1104" t="str">
            <v>KHE37</v>
          </cell>
          <cell r="B1104" t="str">
            <v>KHE30</v>
          </cell>
          <cell r="C1104" t="str">
            <v>Khế , ĐK gốc từ 30 cm trở lên</v>
          </cell>
          <cell r="D1104" t="str">
            <v xml:space="preserve">Vối, đường kính 37 cm </v>
          </cell>
          <cell r="E1104" t="str">
            <v>cây</v>
          </cell>
          <cell r="F1104">
            <v>519000</v>
          </cell>
        </row>
        <row r="1105">
          <cell r="A1105" t="str">
            <v>KHE38</v>
          </cell>
          <cell r="B1105" t="str">
            <v>KHE30</v>
          </cell>
          <cell r="C1105" t="str">
            <v>Khế , ĐK gốc từ 30 cm trở lên</v>
          </cell>
          <cell r="D1105" t="str">
            <v xml:space="preserve">Vối, đường kính 38 cm </v>
          </cell>
          <cell r="E1105" t="str">
            <v>cây</v>
          </cell>
          <cell r="F1105">
            <v>519000</v>
          </cell>
        </row>
        <row r="1106">
          <cell r="A1106" t="str">
            <v>KHE39</v>
          </cell>
          <cell r="B1106" t="str">
            <v>KHE30</v>
          </cell>
          <cell r="C1106" t="str">
            <v>Khế , ĐK gốc từ 30 cm trở lên</v>
          </cell>
          <cell r="D1106" t="str">
            <v xml:space="preserve">Vối, đường kính 39 cm </v>
          </cell>
          <cell r="E1106" t="str">
            <v>cây</v>
          </cell>
          <cell r="F1106">
            <v>519000</v>
          </cell>
        </row>
        <row r="1107">
          <cell r="A1107" t="str">
            <v>KHE40</v>
          </cell>
          <cell r="B1107" t="str">
            <v>KHE30</v>
          </cell>
          <cell r="C1107" t="str">
            <v>Khế , ĐK gốc từ 30 cm trở lên</v>
          </cell>
          <cell r="D1107" t="str">
            <v xml:space="preserve">Vối, đường kính 40 cm </v>
          </cell>
          <cell r="E1107" t="str">
            <v>cây</v>
          </cell>
          <cell r="F1107">
            <v>519000</v>
          </cell>
        </row>
        <row r="1108">
          <cell r="A1108" t="str">
            <v>CHANH</v>
          </cell>
          <cell r="C1108" t="str">
            <v>Chanh (theo ĐK gốc của cây, đo ĐK gốc cách mặt đất 15cm)</v>
          </cell>
          <cell r="E1108" t="str">
            <v>cây</v>
          </cell>
        </row>
        <row r="1109">
          <cell r="A1109" t="str">
            <v>CHANHM</v>
          </cell>
          <cell r="B1109" t="str">
            <v>CHANHM</v>
          </cell>
          <cell r="C1109" t="str">
            <v>Chanh, Mới trồng (từ 3 tháng đến dưới 1 năm)</v>
          </cell>
          <cell r="D1109" t="str">
            <v>Chanh, mới trồng từ 3 tháng đến dưới 1 năm tuổi</v>
          </cell>
          <cell r="E1109" t="str">
            <v>cây</v>
          </cell>
          <cell r="F1109">
            <v>34000</v>
          </cell>
        </row>
        <row r="1110">
          <cell r="A1110" t="str">
            <v>CHANHM1</v>
          </cell>
          <cell r="B1110" t="str">
            <v>CHANHM1</v>
          </cell>
          <cell r="C1110" t="str">
            <v>Chanh, Cây trồng từ 1 năm, H từ 0,7m trở lên</v>
          </cell>
          <cell r="D1110" t="str">
            <v xml:space="preserve">Chanh trồng từ 1 năm, cao từ 0,7 m trở lên </v>
          </cell>
          <cell r="E1110" t="str">
            <v>cây</v>
          </cell>
          <cell r="F1110">
            <v>58000</v>
          </cell>
        </row>
        <row r="1111">
          <cell r="A1111" t="str">
            <v>CHANH1</v>
          </cell>
          <cell r="B1111" t="str">
            <v>CHANH1</v>
          </cell>
          <cell r="C1111" t="str">
            <v>Chanh, ĐK gốc 1cm ≤ Φ &lt;2cm</v>
          </cell>
          <cell r="D1111" t="str">
            <v>Chanh đường kính gốc 1 cm</v>
          </cell>
          <cell r="E1111" t="str">
            <v>cây</v>
          </cell>
          <cell r="F1111">
            <v>142000</v>
          </cell>
        </row>
        <row r="1112">
          <cell r="A1112" t="str">
            <v>CHANH2</v>
          </cell>
          <cell r="B1112" t="str">
            <v>CHANH25</v>
          </cell>
          <cell r="C1112" t="str">
            <v>Chanh, ĐK gốc 2cm ≤ Φ &lt;5cm</v>
          </cell>
          <cell r="D1112" t="str">
            <v>Chanh đường kính gốc 2 cm</v>
          </cell>
          <cell r="E1112" t="str">
            <v>cây</v>
          </cell>
          <cell r="F1112">
            <v>214000</v>
          </cell>
        </row>
        <row r="1113">
          <cell r="A1113" t="str">
            <v>CHANH3</v>
          </cell>
          <cell r="B1113" t="str">
            <v>CHANH25</v>
          </cell>
          <cell r="C1113" t="str">
            <v>Chanh, ĐK gốc 2cm ≤ Φ &lt;5cm</v>
          </cell>
          <cell r="D1113" t="str">
            <v>Chanh đường kính gốc 3 cm</v>
          </cell>
          <cell r="E1113" t="str">
            <v>cây</v>
          </cell>
          <cell r="F1113">
            <v>214000</v>
          </cell>
        </row>
        <row r="1114">
          <cell r="A1114" t="str">
            <v>CHANH4</v>
          </cell>
          <cell r="B1114" t="str">
            <v>CHANH25</v>
          </cell>
          <cell r="C1114" t="str">
            <v>Chanh, ĐK gốc 2cm ≤ Φ &lt;5cm</v>
          </cell>
          <cell r="D1114" t="str">
            <v>Chanh đường kính gốc 4 cm</v>
          </cell>
          <cell r="E1114" t="str">
            <v>cây</v>
          </cell>
          <cell r="F1114">
            <v>214000</v>
          </cell>
        </row>
        <row r="1115">
          <cell r="A1115" t="str">
            <v>CHANH5</v>
          </cell>
          <cell r="B1115" t="str">
            <v>CHANH57</v>
          </cell>
          <cell r="C1115" t="str">
            <v>Chanh, ĐK gốc 5cm ≤ Φ &lt;7cm</v>
          </cell>
          <cell r="D1115" t="str">
            <v>Chanh đường kính gốc 5 cm</v>
          </cell>
          <cell r="E1115" t="str">
            <v>cây</v>
          </cell>
          <cell r="F1115">
            <v>298000</v>
          </cell>
        </row>
        <row r="1116">
          <cell r="A1116" t="str">
            <v>CHANH6</v>
          </cell>
          <cell r="B1116" t="str">
            <v>CHANH57</v>
          </cell>
          <cell r="C1116" t="str">
            <v>Chanh, ĐK gốc 5cm ≤ Φ &lt;7cm</v>
          </cell>
          <cell r="D1116" t="str">
            <v>Chanh đường kính gốc 6 cm</v>
          </cell>
          <cell r="E1116" t="str">
            <v>cây</v>
          </cell>
          <cell r="F1116">
            <v>298000</v>
          </cell>
        </row>
        <row r="1117">
          <cell r="A1117" t="str">
            <v>CHANH7</v>
          </cell>
          <cell r="B1117" t="str">
            <v>CHANH79</v>
          </cell>
          <cell r="C1117" t="str">
            <v>Chanh, ĐK gốc 7cm ≤ Φ &lt;9cm</v>
          </cell>
          <cell r="D1117" t="str">
            <v>Chanh đường kính gốc 7 cm</v>
          </cell>
          <cell r="E1117" t="str">
            <v>cây</v>
          </cell>
          <cell r="F1117">
            <v>406000</v>
          </cell>
        </row>
        <row r="1118">
          <cell r="A1118" t="str">
            <v>CHANH8</v>
          </cell>
          <cell r="B1118" t="str">
            <v>CHANH79</v>
          </cell>
          <cell r="C1118" t="str">
            <v>Chanh, ĐK gốc 7cm ≤ Φ &lt;9cm</v>
          </cell>
          <cell r="D1118" t="str">
            <v>Chanh đường kính gốc 8 cm</v>
          </cell>
          <cell r="E1118" t="str">
            <v>cây</v>
          </cell>
          <cell r="F1118">
            <v>406000</v>
          </cell>
        </row>
        <row r="1119">
          <cell r="A1119" t="str">
            <v>CHANH9</v>
          </cell>
          <cell r="B1119" t="str">
            <v>CHANH912</v>
          </cell>
          <cell r="C1119" t="str">
            <v>Chanh, ĐK gốc 9cm ≤ Φ &lt;12cm</v>
          </cell>
          <cell r="D1119" t="str">
            <v>Chanh đường kính gốc 9 cm</v>
          </cell>
          <cell r="E1119" t="str">
            <v>cây</v>
          </cell>
          <cell r="F1119">
            <v>514000</v>
          </cell>
        </row>
        <row r="1120">
          <cell r="A1120" t="str">
            <v>CHANH10</v>
          </cell>
          <cell r="B1120" t="str">
            <v>CHANH912</v>
          </cell>
          <cell r="C1120" t="str">
            <v>Chanh, ĐK gốc 9cm ≤ Φ &lt;12cm</v>
          </cell>
          <cell r="D1120" t="str">
            <v>Chanh đường kính gốc 10 cm</v>
          </cell>
          <cell r="E1120" t="str">
            <v>cây</v>
          </cell>
          <cell r="F1120">
            <v>514000</v>
          </cell>
        </row>
        <row r="1121">
          <cell r="A1121" t="str">
            <v>CHANH11</v>
          </cell>
          <cell r="B1121" t="str">
            <v>CHANH912</v>
          </cell>
          <cell r="C1121" t="str">
            <v>Chanh, ĐK gốc 9cm ≤ Φ &lt;12cm</v>
          </cell>
          <cell r="D1121" t="str">
            <v>Chanh đường kính gốc 11 cm</v>
          </cell>
          <cell r="E1121" t="str">
            <v>cây</v>
          </cell>
          <cell r="F1121">
            <v>514000</v>
          </cell>
        </row>
        <row r="1122">
          <cell r="A1122" t="str">
            <v>CHANH12</v>
          </cell>
          <cell r="B1122" t="str">
            <v>CHANH1212</v>
          </cell>
          <cell r="C1122" t="str">
            <v>Chanh, ĐK gốc từ 12 cm trở lên</v>
          </cell>
          <cell r="D1122" t="str">
            <v>Chanh đường kính gốc 12 cm</v>
          </cell>
          <cell r="E1122" t="str">
            <v>cây</v>
          </cell>
          <cell r="F1122">
            <v>622000</v>
          </cell>
        </row>
        <row r="1123">
          <cell r="A1123" t="str">
            <v>CHANH13</v>
          </cell>
          <cell r="B1123" t="str">
            <v>CHANH1212</v>
          </cell>
          <cell r="C1123" t="str">
            <v>Chanh, ĐK gốc từ 12 cm trở lên</v>
          </cell>
          <cell r="D1123" t="str">
            <v>Chanh đường kính gốc 13 cm</v>
          </cell>
          <cell r="E1123" t="str">
            <v>cây</v>
          </cell>
          <cell r="F1123">
            <v>622000</v>
          </cell>
        </row>
        <row r="1124">
          <cell r="A1124" t="str">
            <v>CHANH14</v>
          </cell>
          <cell r="B1124" t="str">
            <v>CHANH1212</v>
          </cell>
          <cell r="C1124" t="str">
            <v>Chanh, ĐK gốc từ 12 cm trở lên</v>
          </cell>
          <cell r="D1124" t="str">
            <v>Chanh đường kính gốc 14 cm</v>
          </cell>
          <cell r="E1124" t="str">
            <v>cây</v>
          </cell>
          <cell r="F1124">
            <v>622000</v>
          </cell>
        </row>
        <row r="1125">
          <cell r="A1125" t="str">
            <v>CHANH15</v>
          </cell>
          <cell r="B1125" t="str">
            <v>CHANH1212</v>
          </cell>
          <cell r="C1125" t="str">
            <v>Chanh, ĐK gốc từ 12 cm trở lên</v>
          </cell>
          <cell r="D1125" t="str">
            <v>Chanh đường kính gốc 15 cm</v>
          </cell>
          <cell r="E1125" t="str">
            <v>cây</v>
          </cell>
          <cell r="F1125">
            <v>622000</v>
          </cell>
        </row>
        <row r="1126">
          <cell r="A1126" t="str">
            <v>CHANH16</v>
          </cell>
          <cell r="B1126" t="str">
            <v>CHANH1212</v>
          </cell>
          <cell r="C1126" t="str">
            <v>Chanh, ĐK gốc từ 12 cm trở lên</v>
          </cell>
          <cell r="D1126" t="str">
            <v>Chanh đường kính gốc 16 cm</v>
          </cell>
          <cell r="E1126" t="str">
            <v>cây</v>
          </cell>
          <cell r="F1126">
            <v>622000</v>
          </cell>
        </row>
        <row r="1127">
          <cell r="A1127" t="str">
            <v>CHANH17</v>
          </cell>
          <cell r="B1127" t="str">
            <v>CHANH1212</v>
          </cell>
          <cell r="C1127" t="str">
            <v>Chanh, ĐK gốc từ 12 cm trở lên</v>
          </cell>
          <cell r="D1127" t="str">
            <v>Chanh đường kính gốc 17 cm</v>
          </cell>
          <cell r="E1127" t="str">
            <v>cây</v>
          </cell>
          <cell r="F1127">
            <v>622000</v>
          </cell>
        </row>
        <row r="1128">
          <cell r="A1128" t="str">
            <v>CHANH18</v>
          </cell>
          <cell r="B1128" t="str">
            <v>CHANH1212</v>
          </cell>
          <cell r="C1128" t="str">
            <v>Chanh, ĐK gốc từ 12 cm trở lên</v>
          </cell>
          <cell r="D1128" t="str">
            <v>Chanh đường kính gốc 18 cm</v>
          </cell>
          <cell r="E1128" t="str">
            <v>cây</v>
          </cell>
          <cell r="F1128">
            <v>622000</v>
          </cell>
        </row>
        <row r="1129">
          <cell r="A1129" t="str">
            <v>CHANH19</v>
          </cell>
          <cell r="B1129" t="str">
            <v>CHANH1212</v>
          </cell>
          <cell r="C1129" t="str">
            <v>Chanh, ĐK gốc từ 12 cm trở lên</v>
          </cell>
          <cell r="D1129" t="str">
            <v>Chanh đường kính gốc 19 cm</v>
          </cell>
          <cell r="E1129" t="str">
            <v>cây</v>
          </cell>
          <cell r="F1129">
            <v>622000</v>
          </cell>
        </row>
        <row r="1130">
          <cell r="A1130" t="str">
            <v>CHANH20</v>
          </cell>
          <cell r="B1130" t="str">
            <v>CHANH1212</v>
          </cell>
          <cell r="C1130" t="str">
            <v>Chanh, ĐK gốc từ 12 cm trở lên</v>
          </cell>
          <cell r="D1130" t="str">
            <v>Chanh đường kính gốc 20 cm</v>
          </cell>
          <cell r="E1130" t="str">
            <v>cây</v>
          </cell>
          <cell r="F1130">
            <v>622000</v>
          </cell>
        </row>
        <row r="1131">
          <cell r="C1131" t="str">
            <v>Vú sữa, Hồng xiêm, Trứng gà, (theo ĐK gốc của cây, đo ĐK gốc cách mặt đất 20cm)</v>
          </cell>
          <cell r="E1131" t="str">
            <v>cây</v>
          </cell>
        </row>
        <row r="1132">
          <cell r="A1132" t="str">
            <v>VUSUAM</v>
          </cell>
          <cell r="B1132" t="str">
            <v>VUSUAM</v>
          </cell>
          <cell r="C1132" t="str">
            <v>Vú Sữa, Mới trồng từ 3 tháng đến dưới 1 năm</v>
          </cell>
          <cell r="D1132" t="str">
            <v xml:space="preserve">Cây Vú Sữa mới trồng từ 3 tháng đến dưới 1 năm tuổi </v>
          </cell>
          <cell r="E1132" t="str">
            <v>cây</v>
          </cell>
          <cell r="F1132">
            <v>42000</v>
          </cell>
        </row>
        <row r="1133">
          <cell r="A1133" t="str">
            <v>VUSUAM1</v>
          </cell>
          <cell r="B1133" t="str">
            <v>VUSUAM1</v>
          </cell>
          <cell r="C1133" t="str">
            <v>Vú Sữa, Trồng từ 1 năm, H từ 0,7m trở lên</v>
          </cell>
          <cell r="D1133" t="str">
            <v xml:space="preserve">Cây Vú Sữa trồng từ 1 năm, cao từ 0,7 m trở lên  </v>
          </cell>
          <cell r="E1133" t="str">
            <v>cây</v>
          </cell>
          <cell r="F1133">
            <v>64000</v>
          </cell>
        </row>
        <row r="1134">
          <cell r="A1134" t="str">
            <v>VUSUA2</v>
          </cell>
          <cell r="B1134" t="str">
            <v>VUSUA25</v>
          </cell>
          <cell r="C1134" t="str">
            <v>Vú Sữa, ĐK gốc 2cm ≤ Φ &lt;5cm</v>
          </cell>
          <cell r="D1134" t="str">
            <v xml:space="preserve">Vú Sữa đường kính 2 cm </v>
          </cell>
          <cell r="E1134" t="str">
            <v>cây</v>
          </cell>
          <cell r="F1134">
            <v>86000</v>
          </cell>
        </row>
        <row r="1135">
          <cell r="A1135" t="str">
            <v>VUSUA3</v>
          </cell>
          <cell r="B1135" t="str">
            <v>VUSUA25</v>
          </cell>
          <cell r="C1135" t="str">
            <v>Vú Sữa, ĐK gốc 2cm ≤ Φ &lt;5cm</v>
          </cell>
          <cell r="D1135" t="str">
            <v xml:space="preserve">Vú Sữa đường kính 3 cm </v>
          </cell>
          <cell r="E1135" t="str">
            <v>cây</v>
          </cell>
          <cell r="F1135">
            <v>86000</v>
          </cell>
        </row>
        <row r="1136">
          <cell r="A1136" t="str">
            <v>VUSUA4</v>
          </cell>
          <cell r="B1136" t="str">
            <v>VUSUA25</v>
          </cell>
          <cell r="C1136" t="str">
            <v>Vú Sữa, ĐK gốc 2cm ≤ Φ &lt;5cm</v>
          </cell>
          <cell r="D1136" t="str">
            <v xml:space="preserve">Vú Sữa đường kính 4 cm </v>
          </cell>
          <cell r="E1136" t="str">
            <v>cây</v>
          </cell>
          <cell r="F1136">
            <v>86000</v>
          </cell>
        </row>
        <row r="1137">
          <cell r="A1137" t="str">
            <v>VUSUA5</v>
          </cell>
          <cell r="B1137" t="str">
            <v>VUSUA57</v>
          </cell>
          <cell r="C1137" t="str">
            <v>Vú Sữa, ĐK gốc 5cm ≤ Φ &lt;7cm</v>
          </cell>
          <cell r="D1137" t="str">
            <v xml:space="preserve">Vú Sữa đường kính 5 cm </v>
          </cell>
          <cell r="E1137" t="str">
            <v>cây</v>
          </cell>
          <cell r="F1137">
            <v>183000</v>
          </cell>
        </row>
        <row r="1138">
          <cell r="A1138" t="str">
            <v>VUSUA6</v>
          </cell>
          <cell r="B1138" t="str">
            <v>VUSUA57</v>
          </cell>
          <cell r="C1138" t="str">
            <v>Vú Sữa, ĐK gốc 5cm ≤ Φ &lt;7cm</v>
          </cell>
          <cell r="D1138" t="str">
            <v xml:space="preserve">Vú Sữa đường kính 6 cm </v>
          </cell>
          <cell r="E1138" t="str">
            <v>cây</v>
          </cell>
          <cell r="F1138">
            <v>183000</v>
          </cell>
        </row>
        <row r="1139">
          <cell r="A1139" t="str">
            <v>VUSUA7</v>
          </cell>
          <cell r="B1139" t="str">
            <v>VUSUA79</v>
          </cell>
          <cell r="C1139" t="str">
            <v>Vú Sữa, ĐK gốc 7cm ≤ Φ &lt;9cm</v>
          </cell>
          <cell r="D1139" t="str">
            <v xml:space="preserve">Vú Sữa đường kính 7 cm </v>
          </cell>
          <cell r="E1139" t="str">
            <v>cây</v>
          </cell>
          <cell r="F1139">
            <v>280000</v>
          </cell>
        </row>
        <row r="1140">
          <cell r="A1140" t="str">
            <v>VUSUA8</v>
          </cell>
          <cell r="B1140" t="str">
            <v>VUSUA79</v>
          </cell>
          <cell r="C1140" t="str">
            <v>Vú Sữa, ĐK gốc 7cm ≤ Φ &lt;9cm</v>
          </cell>
          <cell r="D1140" t="str">
            <v xml:space="preserve">Vú Sữa đường kính 8 cm </v>
          </cell>
          <cell r="E1140" t="str">
            <v>cây</v>
          </cell>
          <cell r="F1140">
            <v>28000</v>
          </cell>
        </row>
        <row r="1141">
          <cell r="A1141" t="str">
            <v>VUSUA9</v>
          </cell>
          <cell r="B1141" t="str">
            <v>VUSUA912</v>
          </cell>
          <cell r="C1141" t="str">
            <v>Vú Sữa, ĐK gốc 9cm ≤ Φ &lt;12cm</v>
          </cell>
          <cell r="D1141" t="str">
            <v xml:space="preserve">Vú Sữa đường kính 9 cm </v>
          </cell>
          <cell r="E1141" t="str">
            <v>cây</v>
          </cell>
          <cell r="F1141">
            <v>452000</v>
          </cell>
        </row>
        <row r="1142">
          <cell r="A1142" t="str">
            <v>VUSUA10</v>
          </cell>
          <cell r="B1142" t="str">
            <v>VUSUA912</v>
          </cell>
          <cell r="C1142" t="str">
            <v>Vú Sữa, ĐK gốc 9cm ≤ Φ &lt;12cm</v>
          </cell>
          <cell r="D1142" t="str">
            <v xml:space="preserve">Vú Sữa đường kính 10 cm </v>
          </cell>
          <cell r="E1142" t="str">
            <v>cây</v>
          </cell>
          <cell r="F1142">
            <v>452000</v>
          </cell>
        </row>
        <row r="1143">
          <cell r="A1143" t="str">
            <v>VUSUA11</v>
          </cell>
          <cell r="B1143" t="str">
            <v>VUSUA912</v>
          </cell>
          <cell r="C1143" t="str">
            <v>Vú Sữa, ĐK gốc 9cm ≤ Φ &lt;12cm</v>
          </cell>
          <cell r="D1143" t="str">
            <v xml:space="preserve">Vú Sữa đường kính 11 cm </v>
          </cell>
          <cell r="E1143" t="str">
            <v>cây</v>
          </cell>
          <cell r="F1143">
            <v>452000</v>
          </cell>
        </row>
        <row r="1144">
          <cell r="A1144" t="str">
            <v>VUSUA12</v>
          </cell>
          <cell r="B1144" t="str">
            <v>VUSUA1215</v>
          </cell>
          <cell r="C1144" t="str">
            <v>Vú Sữa, ĐK gốc 12cm ≤ Φ &lt;15cm</v>
          </cell>
          <cell r="D1144" t="str">
            <v xml:space="preserve">Vú Sữa đường kính 12 cm </v>
          </cell>
          <cell r="E1144" t="str">
            <v>cây</v>
          </cell>
          <cell r="F1144">
            <v>774000</v>
          </cell>
        </row>
        <row r="1145">
          <cell r="A1145" t="str">
            <v>VUSUA13</v>
          </cell>
          <cell r="B1145" t="str">
            <v>VUSUA1215</v>
          </cell>
          <cell r="C1145" t="str">
            <v>Vú Sữa, ĐK gốc 12cm ≤ Φ &lt;15cm</v>
          </cell>
          <cell r="D1145" t="str">
            <v xml:space="preserve">Vú Sữa đường kính 13 cm </v>
          </cell>
          <cell r="E1145" t="str">
            <v>cây</v>
          </cell>
          <cell r="F1145">
            <v>774000</v>
          </cell>
        </row>
        <row r="1146">
          <cell r="A1146" t="str">
            <v>VUSUA14</v>
          </cell>
          <cell r="B1146" t="str">
            <v>VUSUA1215</v>
          </cell>
          <cell r="C1146" t="str">
            <v>Vú Sữa, ĐK gốc 12cm ≤ Φ &lt;15cm</v>
          </cell>
          <cell r="D1146" t="str">
            <v xml:space="preserve">Vú Sữa đường kính 14 cm </v>
          </cell>
          <cell r="E1146" t="str">
            <v>cây</v>
          </cell>
          <cell r="F1146">
            <v>774000</v>
          </cell>
        </row>
        <row r="1147">
          <cell r="A1147" t="str">
            <v>VUSUA15</v>
          </cell>
          <cell r="B1147" t="str">
            <v>VUSUA1520</v>
          </cell>
          <cell r="C1147" t="str">
            <v>Vú Sữa, ĐK gốc 15cm ≤ Φ &lt;20cm</v>
          </cell>
          <cell r="D1147" t="str">
            <v xml:space="preserve">Vú Sữa đường kính 15 cm </v>
          </cell>
          <cell r="E1147" t="str">
            <v>cây</v>
          </cell>
          <cell r="F1147">
            <v>1096000</v>
          </cell>
        </row>
        <row r="1148">
          <cell r="A1148" t="str">
            <v>VUSUA16</v>
          </cell>
          <cell r="B1148" t="str">
            <v>VUSUA1520</v>
          </cell>
          <cell r="C1148" t="str">
            <v>Vú Sữa, ĐK gốc 15cm ≤ Φ &lt;20cm</v>
          </cell>
          <cell r="D1148" t="str">
            <v xml:space="preserve">Vú Sữa đường kính 16 cm </v>
          </cell>
          <cell r="E1148" t="str">
            <v>cây</v>
          </cell>
          <cell r="F1148">
            <v>1096000</v>
          </cell>
        </row>
        <row r="1149">
          <cell r="A1149" t="str">
            <v>VUSUA17</v>
          </cell>
          <cell r="B1149" t="str">
            <v>VUSUA1520</v>
          </cell>
          <cell r="C1149" t="str">
            <v>Vú Sữa, ĐK gốc 15cm ≤ Φ &lt;20cm</v>
          </cell>
          <cell r="D1149" t="str">
            <v xml:space="preserve">Vú Sữa đường kính 17 cm </v>
          </cell>
          <cell r="E1149" t="str">
            <v>cây</v>
          </cell>
          <cell r="F1149">
            <v>1096000</v>
          </cell>
        </row>
        <row r="1150">
          <cell r="A1150" t="str">
            <v>VUSUA18</v>
          </cell>
          <cell r="B1150" t="str">
            <v>VUSUA1520</v>
          </cell>
          <cell r="C1150" t="str">
            <v>Vú Sữa, ĐK gốc 15cm ≤ Φ &lt;20cm</v>
          </cell>
          <cell r="D1150" t="str">
            <v xml:space="preserve">Vú Sữa đường kính 18 cm </v>
          </cell>
          <cell r="E1150" t="str">
            <v>cây</v>
          </cell>
          <cell r="F1150">
            <v>1096000</v>
          </cell>
        </row>
        <row r="1151">
          <cell r="A1151" t="str">
            <v>VUSUA19</v>
          </cell>
          <cell r="B1151" t="str">
            <v>VUSUA1520</v>
          </cell>
          <cell r="C1151" t="str">
            <v>Vú Sữa, ĐK gốc 15cm ≤ Φ &lt;20cm</v>
          </cell>
          <cell r="D1151" t="str">
            <v xml:space="preserve">Vú Sữa đường kính 19 cm </v>
          </cell>
          <cell r="E1151" t="str">
            <v>cây</v>
          </cell>
          <cell r="F1151">
            <v>1096000</v>
          </cell>
        </row>
        <row r="1152">
          <cell r="A1152" t="str">
            <v>VUSUA20</v>
          </cell>
          <cell r="B1152" t="str">
            <v>VUSUA2025</v>
          </cell>
          <cell r="C1152" t="str">
            <v>Vú Sữa, ĐK gốc 20cm ≤ Φ &lt;25cm</v>
          </cell>
          <cell r="D1152" t="str">
            <v xml:space="preserve">Vú Sữa đường kính 20 cm </v>
          </cell>
          <cell r="E1152" t="str">
            <v>cây</v>
          </cell>
          <cell r="F1152">
            <v>1718000</v>
          </cell>
        </row>
        <row r="1153">
          <cell r="A1153" t="str">
            <v>VUSUA21</v>
          </cell>
          <cell r="B1153" t="str">
            <v>VUSUA2025</v>
          </cell>
          <cell r="C1153" t="str">
            <v>Vú Sữa, ĐK gốc 20cm ≤ Φ &lt;25cm</v>
          </cell>
          <cell r="D1153" t="str">
            <v xml:space="preserve">Vú Sữa đường kính 21 cm </v>
          </cell>
          <cell r="E1153" t="str">
            <v>cây</v>
          </cell>
          <cell r="F1153">
            <v>1718000</v>
          </cell>
        </row>
        <row r="1154">
          <cell r="A1154" t="str">
            <v>VUSUA22</v>
          </cell>
          <cell r="B1154" t="str">
            <v>VUSUA2025</v>
          </cell>
          <cell r="C1154" t="str">
            <v>Vú Sữa, ĐK gốc 20cm ≤ Φ &lt;25cm</v>
          </cell>
          <cell r="D1154" t="str">
            <v xml:space="preserve">Vú Sữa đường kính 22 cm </v>
          </cell>
          <cell r="E1154" t="str">
            <v>cây</v>
          </cell>
          <cell r="F1154">
            <v>1718000</v>
          </cell>
        </row>
        <row r="1155">
          <cell r="A1155" t="str">
            <v>VUSUA23</v>
          </cell>
          <cell r="B1155" t="str">
            <v>VUSUA2025</v>
          </cell>
          <cell r="C1155" t="str">
            <v>Vú Sữa, ĐK gốc 20cm ≤ Φ &lt;25cm</v>
          </cell>
          <cell r="D1155" t="str">
            <v xml:space="preserve">Vú Sữa đường kính 23 cm </v>
          </cell>
          <cell r="E1155" t="str">
            <v>cây</v>
          </cell>
          <cell r="F1155">
            <v>1718000</v>
          </cell>
        </row>
        <row r="1156">
          <cell r="A1156" t="str">
            <v>VUSUA24</v>
          </cell>
          <cell r="B1156" t="str">
            <v>VUSUA2025</v>
          </cell>
          <cell r="C1156" t="str">
            <v>Vú Sữa, ĐK gốc 20cm ≤ Φ &lt;25cm</v>
          </cell>
          <cell r="D1156" t="str">
            <v xml:space="preserve">Vú Sữa đường kính 24 cm </v>
          </cell>
          <cell r="E1156" t="str">
            <v>cây</v>
          </cell>
          <cell r="F1156">
            <v>1718000</v>
          </cell>
        </row>
        <row r="1157">
          <cell r="A1157" t="str">
            <v>VUSUA25</v>
          </cell>
          <cell r="B1157" t="str">
            <v>VUSUA2530</v>
          </cell>
          <cell r="C1157" t="str">
            <v>Vú Sữa, ĐK gốc 25cm ≤ Φ &lt;30cm</v>
          </cell>
          <cell r="D1157" t="str">
            <v xml:space="preserve">Vú Sữa đường kính 25 cm </v>
          </cell>
          <cell r="E1157" t="str">
            <v>cây</v>
          </cell>
          <cell r="F1157">
            <v>2490000</v>
          </cell>
        </row>
        <row r="1158">
          <cell r="A1158" t="str">
            <v>VUSUA26</v>
          </cell>
          <cell r="B1158" t="str">
            <v>VUSUA2530</v>
          </cell>
          <cell r="C1158" t="str">
            <v>Vú Sữa, ĐK gốc 25cm ≤ Φ &lt;30cm</v>
          </cell>
          <cell r="D1158" t="str">
            <v xml:space="preserve">Vú Sữa đường kính 26 cm </v>
          </cell>
          <cell r="E1158" t="str">
            <v>cây</v>
          </cell>
          <cell r="F1158">
            <v>2490000</v>
          </cell>
        </row>
        <row r="1159">
          <cell r="A1159" t="str">
            <v>VUSUA27</v>
          </cell>
          <cell r="B1159" t="str">
            <v>VUSUA2530</v>
          </cell>
          <cell r="C1159" t="str">
            <v>Vú Sữa, ĐK gốc 25cm ≤ Φ &lt;30cm</v>
          </cell>
          <cell r="D1159" t="str">
            <v xml:space="preserve">Vú Sữa đường kính 27 cm </v>
          </cell>
          <cell r="E1159" t="str">
            <v>cây</v>
          </cell>
          <cell r="F1159">
            <v>2490000</v>
          </cell>
        </row>
        <row r="1160">
          <cell r="A1160" t="str">
            <v>VUSUA28</v>
          </cell>
          <cell r="B1160" t="str">
            <v>VUSUA2530</v>
          </cell>
          <cell r="C1160" t="str">
            <v>Vú Sữa, ĐK gốc 25cm ≤ Φ &lt;30cm</v>
          </cell>
          <cell r="D1160" t="str">
            <v xml:space="preserve">Vú Sữa đường kính 28 cm </v>
          </cell>
          <cell r="E1160" t="str">
            <v>cây</v>
          </cell>
          <cell r="F1160">
            <v>2490000</v>
          </cell>
        </row>
        <row r="1161">
          <cell r="A1161" t="str">
            <v>VUSUA29</v>
          </cell>
          <cell r="B1161" t="str">
            <v>VUSUA2530</v>
          </cell>
          <cell r="C1161" t="str">
            <v>Vú Sữa, ĐK gốc 25cm ≤ Φ &lt;30cm</v>
          </cell>
          <cell r="D1161" t="str">
            <v xml:space="preserve">Vú Sữa đường kính 29 cm </v>
          </cell>
          <cell r="E1161" t="str">
            <v>cây</v>
          </cell>
          <cell r="F1161">
            <v>2490000</v>
          </cell>
        </row>
        <row r="1162">
          <cell r="A1162" t="str">
            <v>VUSUA30</v>
          </cell>
          <cell r="B1162" t="str">
            <v>VUSUA3535</v>
          </cell>
          <cell r="C1162" t="str">
            <v>Vú Sữa, ĐK gốc từ 35 cm trở lên</v>
          </cell>
          <cell r="D1162" t="str">
            <v xml:space="preserve">Vú Sữa đường kính 30 cm </v>
          </cell>
          <cell r="E1162" t="str">
            <v>cây</v>
          </cell>
          <cell r="F1162">
            <v>3262000</v>
          </cell>
        </row>
        <row r="1163">
          <cell r="A1163" t="str">
            <v>VUSUA31</v>
          </cell>
          <cell r="B1163" t="str">
            <v>VUSUA3535</v>
          </cell>
          <cell r="C1163" t="str">
            <v>Vú Sữa, ĐK gốc từ 35 cm trở lên</v>
          </cell>
          <cell r="D1163" t="str">
            <v xml:space="preserve">Vú Sữa đường kính 31 cm </v>
          </cell>
          <cell r="E1163" t="str">
            <v>cây</v>
          </cell>
          <cell r="F1163">
            <v>3262000</v>
          </cell>
        </row>
        <row r="1164">
          <cell r="A1164" t="str">
            <v>VUSUA32</v>
          </cell>
          <cell r="B1164" t="str">
            <v>VUSUA3535</v>
          </cell>
          <cell r="C1164" t="str">
            <v>Vú Sữa, ĐK gốc từ 35 cm trở lên</v>
          </cell>
          <cell r="D1164" t="str">
            <v xml:space="preserve">Vú Sữa đường kính 32 cm </v>
          </cell>
          <cell r="E1164" t="str">
            <v>cây</v>
          </cell>
          <cell r="F1164">
            <v>3262000</v>
          </cell>
        </row>
        <row r="1165">
          <cell r="A1165" t="str">
            <v>VUSUA33</v>
          </cell>
          <cell r="B1165" t="str">
            <v>VUSUA3535</v>
          </cell>
          <cell r="C1165" t="str">
            <v>Vú Sữa, ĐK gốc từ 35 cm trở lên</v>
          </cell>
          <cell r="D1165" t="str">
            <v xml:space="preserve">Vú Sữa đường kính 33 cm </v>
          </cell>
          <cell r="E1165" t="str">
            <v>cây</v>
          </cell>
          <cell r="F1165">
            <v>3262000</v>
          </cell>
        </row>
        <row r="1166">
          <cell r="A1166" t="str">
            <v>VUSUA34</v>
          </cell>
          <cell r="B1166" t="str">
            <v>VUSUA3535</v>
          </cell>
          <cell r="C1166" t="str">
            <v>Vú Sữa, ĐK gốc từ 35 cm trở lên</v>
          </cell>
          <cell r="D1166" t="str">
            <v xml:space="preserve">Vú Sữa đường kính 34 cm </v>
          </cell>
          <cell r="E1166" t="str">
            <v>cây</v>
          </cell>
          <cell r="F1166">
            <v>3262000</v>
          </cell>
        </row>
        <row r="1167">
          <cell r="A1167" t="str">
            <v>VUSUA35</v>
          </cell>
          <cell r="B1167" t="str">
            <v>VUSUA3535</v>
          </cell>
          <cell r="C1167" t="str">
            <v>Vú Sữa, ĐK gốc từ 35 cm trở lên</v>
          </cell>
          <cell r="D1167" t="str">
            <v xml:space="preserve">Vú Sữa đường kính 35 cm </v>
          </cell>
          <cell r="E1167" t="str">
            <v>cây</v>
          </cell>
          <cell r="F1167">
            <v>3262000</v>
          </cell>
        </row>
        <row r="1168">
          <cell r="A1168" t="str">
            <v>VUSUA36</v>
          </cell>
          <cell r="B1168" t="str">
            <v>VUSUA3535</v>
          </cell>
          <cell r="C1168" t="str">
            <v>Vú Sữa, ĐK gốc từ 35 cm trở lên</v>
          </cell>
          <cell r="D1168" t="str">
            <v xml:space="preserve">Vú Sữa đường kính 36 cm </v>
          </cell>
          <cell r="E1168" t="str">
            <v>cây</v>
          </cell>
          <cell r="F1168">
            <v>3262000</v>
          </cell>
        </row>
        <row r="1169">
          <cell r="A1169" t="str">
            <v>VUSUA37</v>
          </cell>
          <cell r="B1169" t="str">
            <v>VUSUA3535</v>
          </cell>
          <cell r="C1169" t="str">
            <v>Vú Sữa, ĐK gốc từ 35 cm trở lên</v>
          </cell>
          <cell r="D1169" t="str">
            <v xml:space="preserve">Vú Sữa đường kính 37 cm </v>
          </cell>
          <cell r="E1169" t="str">
            <v>cây</v>
          </cell>
          <cell r="F1169">
            <v>3262000</v>
          </cell>
        </row>
        <row r="1170">
          <cell r="A1170" t="str">
            <v>VUSUA38</v>
          </cell>
          <cell r="B1170" t="str">
            <v>VUSUA3535</v>
          </cell>
          <cell r="C1170" t="str">
            <v>Vú Sữa, ĐK gốc từ 35 cm trở lên</v>
          </cell>
          <cell r="D1170" t="str">
            <v xml:space="preserve">Vú Sữa đường kính 38 cm </v>
          </cell>
          <cell r="E1170" t="str">
            <v>cây</v>
          </cell>
          <cell r="F1170">
            <v>3262000</v>
          </cell>
        </row>
        <row r="1171">
          <cell r="A1171" t="str">
            <v>VUSUA39</v>
          </cell>
          <cell r="B1171" t="str">
            <v>VUSUA3535</v>
          </cell>
          <cell r="C1171" t="str">
            <v>Vú Sữa, ĐK gốc từ 35 cm trở lên</v>
          </cell>
          <cell r="D1171" t="str">
            <v xml:space="preserve">Vú Sữa đường kính 39 cm </v>
          </cell>
          <cell r="E1171" t="str">
            <v>cây</v>
          </cell>
          <cell r="F1171">
            <v>3262000</v>
          </cell>
        </row>
        <row r="1172">
          <cell r="A1172" t="str">
            <v>VUSUA40</v>
          </cell>
          <cell r="B1172" t="str">
            <v>VUSUA3535</v>
          </cell>
          <cell r="C1172" t="str">
            <v>Vú Sữa, ĐK gốc từ 35 cm trở lên</v>
          </cell>
          <cell r="D1172" t="str">
            <v xml:space="preserve">Vú Sữa đường kính 40 cm </v>
          </cell>
          <cell r="E1172" t="str">
            <v>cây</v>
          </cell>
          <cell r="F1172">
            <v>3262000</v>
          </cell>
        </row>
        <row r="1173">
          <cell r="A1173" t="str">
            <v>HXM</v>
          </cell>
          <cell r="B1173" t="str">
            <v>HXM</v>
          </cell>
          <cell r="C1173" t="str">
            <v>Cây Hồng Xiêm, Mới trồng từ 3 tháng đến dưới 1 năm</v>
          </cell>
          <cell r="D1173" t="str">
            <v xml:space="preserve">Cây Hồng Xiêm, mới trồng từ 3 tháng đến dưới 1 năm tuổi </v>
          </cell>
          <cell r="E1173" t="str">
            <v>cây</v>
          </cell>
          <cell r="F1173">
            <v>1718000</v>
          </cell>
        </row>
        <row r="1174">
          <cell r="A1174" t="str">
            <v>HXM1</v>
          </cell>
          <cell r="B1174" t="str">
            <v>HXM1</v>
          </cell>
          <cell r="C1174" t="str">
            <v>Hồng Xiêm, Trồng từ 1 năm, H từ 0,7m trở lên</v>
          </cell>
          <cell r="D1174" t="str">
            <v xml:space="preserve">Hồng Xiêm, trồng từ 1 năm, cao từ 0,7 m trở lên  </v>
          </cell>
          <cell r="E1174" t="str">
            <v>cây</v>
          </cell>
          <cell r="F1174">
            <v>1718000</v>
          </cell>
        </row>
        <row r="1175">
          <cell r="A1175" t="str">
            <v>HX2</v>
          </cell>
          <cell r="B1175" t="str">
            <v>HX25</v>
          </cell>
          <cell r="C1175" t="str">
            <v>Hồng Xiêm, ĐK gốc 2cm ≤ Φ &lt;5cm</v>
          </cell>
          <cell r="D1175" t="str">
            <v xml:space="preserve">Hồng Xiêm đường kính 2 cm </v>
          </cell>
          <cell r="E1175" t="str">
            <v>cây</v>
          </cell>
          <cell r="F1175">
            <v>86000</v>
          </cell>
        </row>
        <row r="1176">
          <cell r="A1176" t="str">
            <v>HX3</v>
          </cell>
          <cell r="B1176" t="str">
            <v>HX25</v>
          </cell>
          <cell r="C1176" t="str">
            <v>Hồng Xiêm, ĐK gốc 2cm ≤ Φ &lt;5cm</v>
          </cell>
          <cell r="D1176" t="str">
            <v xml:space="preserve">Hồng Xiêm đường kính 3 cm </v>
          </cell>
          <cell r="E1176" t="str">
            <v>cây</v>
          </cell>
          <cell r="F1176">
            <v>86000</v>
          </cell>
        </row>
        <row r="1177">
          <cell r="A1177" t="str">
            <v>HX4</v>
          </cell>
          <cell r="B1177" t="str">
            <v>HX25</v>
          </cell>
          <cell r="C1177" t="str">
            <v>Hồng Xiêm, ĐK gốc 2cm ≤ Φ &lt;5cm</v>
          </cell>
          <cell r="D1177" t="str">
            <v xml:space="preserve">Hồng Xiêm đường kính 4 cm </v>
          </cell>
          <cell r="E1177" t="str">
            <v>cây</v>
          </cell>
          <cell r="F1177">
            <v>86000</v>
          </cell>
        </row>
        <row r="1178">
          <cell r="A1178" t="str">
            <v>HX5</v>
          </cell>
          <cell r="B1178" t="str">
            <v>HX57</v>
          </cell>
          <cell r="C1178" t="str">
            <v>Hồng Xiêm, ĐK gốc 5cm ≤ Φ &lt;7cm</v>
          </cell>
          <cell r="D1178" t="str">
            <v xml:space="preserve">Hồng Xiêm đường kính 5 cm </v>
          </cell>
          <cell r="E1178" t="str">
            <v>cây</v>
          </cell>
          <cell r="F1178">
            <v>183000</v>
          </cell>
        </row>
        <row r="1179">
          <cell r="A1179" t="str">
            <v>HX6</v>
          </cell>
          <cell r="B1179" t="str">
            <v>HX57</v>
          </cell>
          <cell r="C1179" t="str">
            <v>Hồng Xiêm, ĐK gốc 5cm ≤ Φ &lt;7cm</v>
          </cell>
          <cell r="D1179" t="str">
            <v xml:space="preserve">Hồng Xiêm đường kính 6 cm </v>
          </cell>
          <cell r="E1179" t="str">
            <v>cây</v>
          </cell>
          <cell r="F1179">
            <v>183000</v>
          </cell>
        </row>
        <row r="1180">
          <cell r="A1180" t="str">
            <v>HX7</v>
          </cell>
          <cell r="B1180" t="str">
            <v>HX79</v>
          </cell>
          <cell r="C1180" t="str">
            <v>Hồng Xiêm, ĐK gốc 7cm ≤ Φ &lt;9cm</v>
          </cell>
          <cell r="D1180" t="str">
            <v xml:space="preserve">Hồng Xiêm đường kính 7 cm </v>
          </cell>
          <cell r="E1180" t="str">
            <v>cây</v>
          </cell>
          <cell r="F1180">
            <v>280000</v>
          </cell>
        </row>
        <row r="1181">
          <cell r="A1181" t="str">
            <v>HX8</v>
          </cell>
          <cell r="B1181" t="str">
            <v>HX79</v>
          </cell>
          <cell r="C1181" t="str">
            <v>Hồng Xiêm, ĐK gốc 7cm ≤ Φ &lt;9cm</v>
          </cell>
          <cell r="D1181" t="str">
            <v xml:space="preserve">Hồng Xiêm đường kính 8 cm </v>
          </cell>
          <cell r="E1181" t="str">
            <v>cây</v>
          </cell>
          <cell r="F1181">
            <v>28000</v>
          </cell>
        </row>
        <row r="1182">
          <cell r="A1182" t="str">
            <v>HX9</v>
          </cell>
          <cell r="B1182" t="str">
            <v>HX912</v>
          </cell>
          <cell r="C1182" t="str">
            <v>Hồng Xiêm, ĐK gốc 9cm ≤ Φ &lt;12cm</v>
          </cell>
          <cell r="D1182" t="str">
            <v xml:space="preserve">Hồng Xiêm đường kính 9 cm </v>
          </cell>
          <cell r="E1182" t="str">
            <v>cây</v>
          </cell>
          <cell r="F1182">
            <v>452000</v>
          </cell>
        </row>
        <row r="1183">
          <cell r="A1183" t="str">
            <v>HX10</v>
          </cell>
          <cell r="B1183" t="str">
            <v>HX912</v>
          </cell>
          <cell r="C1183" t="str">
            <v>Hồng Xiêm, ĐK gốc 9cm ≤ Φ &lt;12cm</v>
          </cell>
          <cell r="D1183" t="str">
            <v xml:space="preserve">Hồng Xiêm đường kính 10 cm </v>
          </cell>
          <cell r="E1183" t="str">
            <v>cây</v>
          </cell>
          <cell r="F1183">
            <v>452000</v>
          </cell>
        </row>
        <row r="1184">
          <cell r="A1184" t="str">
            <v>HX11</v>
          </cell>
          <cell r="B1184" t="str">
            <v>HX912</v>
          </cell>
          <cell r="C1184" t="str">
            <v>Hồng Xiêm, ĐK gốc 9cm ≤ Φ &lt;12cm</v>
          </cell>
          <cell r="D1184" t="str">
            <v xml:space="preserve">Hồng Xiêm đường kính 11 cm </v>
          </cell>
          <cell r="E1184" t="str">
            <v>cây</v>
          </cell>
          <cell r="F1184">
            <v>452000</v>
          </cell>
        </row>
        <row r="1185">
          <cell r="A1185" t="str">
            <v>HX12</v>
          </cell>
          <cell r="B1185" t="str">
            <v>HX1215</v>
          </cell>
          <cell r="C1185" t="str">
            <v>Hồng Xiêm, ĐK gốc 12cm ≤ Φ &lt;15cm</v>
          </cell>
          <cell r="D1185" t="str">
            <v xml:space="preserve">Hồng Xiêm đường kính 12 cm </v>
          </cell>
          <cell r="E1185" t="str">
            <v>cây</v>
          </cell>
          <cell r="F1185">
            <v>774000</v>
          </cell>
        </row>
        <row r="1186">
          <cell r="A1186" t="str">
            <v>HX13</v>
          </cell>
          <cell r="B1186" t="str">
            <v>HX1215</v>
          </cell>
          <cell r="C1186" t="str">
            <v>Hồng Xiêm, ĐK gốc 12cm ≤ Φ &lt;15cm</v>
          </cell>
          <cell r="D1186" t="str">
            <v xml:space="preserve">Hồng Xiêm đường kính 13 cm </v>
          </cell>
          <cell r="E1186" t="str">
            <v>cây</v>
          </cell>
          <cell r="F1186">
            <v>774000</v>
          </cell>
        </row>
        <row r="1187">
          <cell r="A1187" t="str">
            <v>HX14</v>
          </cell>
          <cell r="B1187" t="str">
            <v>HX1215</v>
          </cell>
          <cell r="C1187" t="str">
            <v>Hồng Xiêm, ĐK gốc 12cm ≤ Φ &lt;15cm</v>
          </cell>
          <cell r="D1187" t="str">
            <v xml:space="preserve">Hồng Xiêm đường kính 14 cm </v>
          </cell>
          <cell r="E1187" t="str">
            <v>cây</v>
          </cell>
          <cell r="F1187">
            <v>774000</v>
          </cell>
        </row>
        <row r="1188">
          <cell r="A1188" t="str">
            <v>HX15</v>
          </cell>
          <cell r="B1188" t="str">
            <v>HX1520</v>
          </cell>
          <cell r="C1188" t="str">
            <v>Hồng Xiêm, ĐK gốc 15cm ≤ Φ &lt;20cm</v>
          </cell>
          <cell r="D1188" t="str">
            <v xml:space="preserve">Hồng Xiêm đường kính 15 cm </v>
          </cell>
          <cell r="E1188" t="str">
            <v>cây</v>
          </cell>
          <cell r="F1188">
            <v>1096000</v>
          </cell>
        </row>
        <row r="1189">
          <cell r="A1189" t="str">
            <v>HX16</v>
          </cell>
          <cell r="B1189" t="str">
            <v>HX1520</v>
          </cell>
          <cell r="C1189" t="str">
            <v>Hồng Xiêm, ĐK gốc 15cm ≤ Φ &lt;20cm</v>
          </cell>
          <cell r="D1189" t="str">
            <v xml:space="preserve">Hồng Xiêm đường kính 16 cm </v>
          </cell>
          <cell r="E1189" t="str">
            <v>cây</v>
          </cell>
          <cell r="F1189">
            <v>1096000</v>
          </cell>
        </row>
        <row r="1190">
          <cell r="A1190" t="str">
            <v>HX17</v>
          </cell>
          <cell r="B1190" t="str">
            <v>HX1520</v>
          </cell>
          <cell r="C1190" t="str">
            <v>Hồng Xiêm, ĐK gốc 15cm ≤ Φ &lt;20cm</v>
          </cell>
          <cell r="D1190" t="str">
            <v xml:space="preserve">Hồng Xiêm đường kính 17 cm </v>
          </cell>
          <cell r="E1190" t="str">
            <v>cây</v>
          </cell>
          <cell r="F1190">
            <v>1096000</v>
          </cell>
        </row>
        <row r="1191">
          <cell r="A1191" t="str">
            <v>HX18</v>
          </cell>
          <cell r="B1191" t="str">
            <v>HX1520</v>
          </cell>
          <cell r="C1191" t="str">
            <v>Hồng Xiêm, ĐK gốc 15cm ≤ Φ &lt;20cm</v>
          </cell>
          <cell r="D1191" t="str">
            <v xml:space="preserve">Hồng Xiêm đường kính 18 cm </v>
          </cell>
          <cell r="E1191" t="str">
            <v>cây</v>
          </cell>
          <cell r="F1191">
            <v>1096000</v>
          </cell>
        </row>
        <row r="1192">
          <cell r="A1192" t="str">
            <v>HX19</v>
          </cell>
          <cell r="B1192" t="str">
            <v>HX1520</v>
          </cell>
          <cell r="C1192" t="str">
            <v>Hồng Xiêm, ĐK gốc 15cm ≤ Φ &lt;20cm</v>
          </cell>
          <cell r="D1192" t="str">
            <v xml:space="preserve">Hồng Xiêm đường kính 19 cm </v>
          </cell>
          <cell r="E1192" t="str">
            <v>cây</v>
          </cell>
          <cell r="F1192">
            <v>1096000</v>
          </cell>
        </row>
        <row r="1193">
          <cell r="A1193" t="str">
            <v>HX20</v>
          </cell>
          <cell r="B1193" t="str">
            <v>HX2025</v>
          </cell>
          <cell r="C1193" t="str">
            <v>Hồng Xiêm, ĐK gốc 20cm ≤ Φ &lt;25cm</v>
          </cell>
          <cell r="D1193" t="str">
            <v xml:space="preserve">Hồng Xiêm đường kính 20 cm </v>
          </cell>
          <cell r="E1193" t="str">
            <v>cây</v>
          </cell>
          <cell r="F1193">
            <v>1718000</v>
          </cell>
        </row>
        <row r="1194">
          <cell r="A1194" t="str">
            <v>HX21</v>
          </cell>
          <cell r="B1194" t="str">
            <v>HX2025</v>
          </cell>
          <cell r="C1194" t="str">
            <v>Hồng Xiêm, ĐK gốc 20cm ≤ Φ &lt;25cm</v>
          </cell>
          <cell r="D1194" t="str">
            <v xml:space="preserve">Hồng Xiêm đường kính 21 cm </v>
          </cell>
          <cell r="E1194" t="str">
            <v>cây</v>
          </cell>
          <cell r="F1194">
            <v>1718000</v>
          </cell>
        </row>
        <row r="1195">
          <cell r="A1195" t="str">
            <v>HX22</v>
          </cell>
          <cell r="B1195" t="str">
            <v>HX2025</v>
          </cell>
          <cell r="C1195" t="str">
            <v>Hồng Xiêm, ĐK gốc 20cm ≤ Φ &lt;25cm</v>
          </cell>
          <cell r="D1195" t="str">
            <v xml:space="preserve">Hồng Xiêm đường kính 22 cm </v>
          </cell>
          <cell r="E1195" t="str">
            <v>cây</v>
          </cell>
          <cell r="F1195">
            <v>1718000</v>
          </cell>
        </row>
        <row r="1196">
          <cell r="A1196" t="str">
            <v>HX23</v>
          </cell>
          <cell r="B1196" t="str">
            <v>HX2025</v>
          </cell>
          <cell r="C1196" t="str">
            <v>Hồng Xiêm, ĐK gốc 20cm ≤ Φ &lt;25cm</v>
          </cell>
          <cell r="D1196" t="str">
            <v xml:space="preserve">Hồng Xiêm đường kính 23 cm </v>
          </cell>
          <cell r="E1196" t="str">
            <v>cây</v>
          </cell>
          <cell r="F1196">
            <v>1718000</v>
          </cell>
        </row>
        <row r="1197">
          <cell r="A1197" t="str">
            <v>HX24</v>
          </cell>
          <cell r="B1197" t="str">
            <v>HX2025</v>
          </cell>
          <cell r="C1197" t="str">
            <v>Hồng Xiêm, ĐK gốc 20cm ≤ Φ &lt;25cm</v>
          </cell>
          <cell r="D1197" t="str">
            <v xml:space="preserve">Hồng Xiêm đường kính 24 cm </v>
          </cell>
          <cell r="E1197" t="str">
            <v>cây</v>
          </cell>
          <cell r="F1197">
            <v>1718000</v>
          </cell>
        </row>
        <row r="1198">
          <cell r="A1198" t="str">
            <v>HX25</v>
          </cell>
          <cell r="B1198" t="str">
            <v>HX2530</v>
          </cell>
          <cell r="C1198" t="str">
            <v>Hồng Xiêm, ĐK gốc 25cm ≤ Φ &lt;30cm</v>
          </cell>
          <cell r="D1198" t="str">
            <v xml:space="preserve">Hồng Xiêm đường kính 25 cm </v>
          </cell>
          <cell r="E1198" t="str">
            <v>cây</v>
          </cell>
          <cell r="F1198">
            <v>2490000</v>
          </cell>
        </row>
        <row r="1199">
          <cell r="A1199" t="str">
            <v>HX26</v>
          </cell>
          <cell r="B1199" t="str">
            <v>HX2530</v>
          </cell>
          <cell r="C1199" t="str">
            <v>Hồng Xiêm, ĐK gốc 25cm ≤ Φ &lt;30cm</v>
          </cell>
          <cell r="D1199" t="str">
            <v xml:space="preserve">Hồng Xiêm đường kính 26 cm </v>
          </cell>
          <cell r="E1199" t="str">
            <v>cây</v>
          </cell>
          <cell r="F1199">
            <v>2490000</v>
          </cell>
        </row>
        <row r="1200">
          <cell r="A1200" t="str">
            <v>HX27</v>
          </cell>
          <cell r="B1200" t="str">
            <v>HX2530</v>
          </cell>
          <cell r="C1200" t="str">
            <v>Hồng Xiêm, ĐK gốc 25cm ≤ Φ &lt;30cm</v>
          </cell>
          <cell r="D1200" t="str">
            <v xml:space="preserve">Hồng Xiêm đường kính 27 cm </v>
          </cell>
          <cell r="E1200" t="str">
            <v>cây</v>
          </cell>
          <cell r="F1200">
            <v>2490000</v>
          </cell>
        </row>
        <row r="1201">
          <cell r="A1201" t="str">
            <v>HX28</v>
          </cell>
          <cell r="B1201" t="str">
            <v>HX2530</v>
          </cell>
          <cell r="C1201" t="str">
            <v>Hồng Xiêm ĐK gốc 25cm ≤ Φ &lt;30cm</v>
          </cell>
          <cell r="D1201" t="str">
            <v xml:space="preserve">Hồng Xiêm đường kính 28 cm </v>
          </cell>
          <cell r="E1201" t="str">
            <v>cây</v>
          </cell>
          <cell r="F1201">
            <v>2490000</v>
          </cell>
        </row>
        <row r="1202">
          <cell r="A1202" t="str">
            <v>HX29</v>
          </cell>
          <cell r="B1202" t="str">
            <v>HX2530</v>
          </cell>
          <cell r="C1202" t="str">
            <v>Hồng Xiêm, ĐK gốc 25cm ≤ Φ &lt;30cm</v>
          </cell>
          <cell r="D1202" t="str">
            <v xml:space="preserve">Hồng Xiêm đường kính 29 cm </v>
          </cell>
          <cell r="E1202" t="str">
            <v>cây</v>
          </cell>
          <cell r="F1202">
            <v>2490000</v>
          </cell>
        </row>
        <row r="1203">
          <cell r="A1203" t="str">
            <v>HX30</v>
          </cell>
          <cell r="B1203" t="str">
            <v>HX35</v>
          </cell>
          <cell r="C1203" t="str">
            <v>Hồng Xiêm, ĐK gốc từ 35 cm trở lên</v>
          </cell>
          <cell r="D1203" t="str">
            <v xml:space="preserve">Hồng Xiêm đường kính 30 cm </v>
          </cell>
          <cell r="E1203" t="str">
            <v>cây</v>
          </cell>
          <cell r="F1203">
            <v>3262000</v>
          </cell>
        </row>
        <row r="1204">
          <cell r="A1204" t="str">
            <v>HX31</v>
          </cell>
          <cell r="B1204" t="str">
            <v>HX35</v>
          </cell>
          <cell r="C1204" t="str">
            <v>Hồng Xiêm, ĐK gốc từ 35 cm trở lên</v>
          </cell>
          <cell r="D1204" t="str">
            <v xml:space="preserve">Hồng Xiêm đường kính 31 cm </v>
          </cell>
          <cell r="E1204" t="str">
            <v>cây</v>
          </cell>
          <cell r="F1204">
            <v>3262000</v>
          </cell>
        </row>
        <row r="1205">
          <cell r="A1205" t="str">
            <v>HX32</v>
          </cell>
          <cell r="B1205" t="str">
            <v>HX35</v>
          </cell>
          <cell r="C1205" t="str">
            <v>Hồng Xiêm, ĐK gốc từ 35 cm trở lên</v>
          </cell>
          <cell r="D1205" t="str">
            <v xml:space="preserve">Hồng Xiêm đường kính 32 cm </v>
          </cell>
          <cell r="E1205" t="str">
            <v>cây</v>
          </cell>
          <cell r="F1205">
            <v>3262000</v>
          </cell>
        </row>
        <row r="1206">
          <cell r="A1206" t="str">
            <v>HX33</v>
          </cell>
          <cell r="B1206" t="str">
            <v>HX35</v>
          </cell>
          <cell r="C1206" t="str">
            <v>Hồng Xiêm, ĐK gốc từ 35 cm trở lên</v>
          </cell>
          <cell r="D1206" t="str">
            <v xml:space="preserve">Hồng Xiêm đường kính 33 cm </v>
          </cell>
          <cell r="E1206" t="str">
            <v>cây</v>
          </cell>
          <cell r="F1206">
            <v>3262000</v>
          </cell>
        </row>
        <row r="1207">
          <cell r="A1207" t="str">
            <v>HX34</v>
          </cell>
          <cell r="B1207" t="str">
            <v>HX35</v>
          </cell>
          <cell r="C1207" t="str">
            <v>Hồng Xiêm, ĐK gốc từ 35 cm trở lên</v>
          </cell>
          <cell r="D1207" t="str">
            <v xml:space="preserve">Hồng Xiêm đường kính 34 cm </v>
          </cell>
          <cell r="E1207" t="str">
            <v>cây</v>
          </cell>
          <cell r="F1207">
            <v>3262000</v>
          </cell>
        </row>
        <row r="1208">
          <cell r="A1208" t="str">
            <v>HX35</v>
          </cell>
          <cell r="B1208" t="str">
            <v>HX35</v>
          </cell>
          <cell r="C1208" t="str">
            <v>Hồng Xiêm, ĐK gốc từ 35 cm trở lên</v>
          </cell>
          <cell r="D1208" t="str">
            <v xml:space="preserve">Hồng Xiêm đường kính 35 cm </v>
          </cell>
          <cell r="E1208" t="str">
            <v>cây</v>
          </cell>
          <cell r="F1208">
            <v>3262000</v>
          </cell>
        </row>
        <row r="1209">
          <cell r="A1209" t="str">
            <v>HX36</v>
          </cell>
          <cell r="B1209" t="str">
            <v>HX35</v>
          </cell>
          <cell r="C1209" t="str">
            <v>Hồng Xiêm, ĐK gốc từ 35 cm trở lên</v>
          </cell>
          <cell r="D1209" t="str">
            <v xml:space="preserve">Hồng Xiêm đường kính 36 cm </v>
          </cell>
          <cell r="E1209" t="str">
            <v>cây</v>
          </cell>
          <cell r="F1209">
            <v>3262000</v>
          </cell>
        </row>
        <row r="1210">
          <cell r="A1210" t="str">
            <v>HX37</v>
          </cell>
          <cell r="B1210" t="str">
            <v>HX35</v>
          </cell>
          <cell r="C1210" t="str">
            <v>Hồng Xiêm, ĐK gốc từ 35 cm trở lên</v>
          </cell>
          <cell r="D1210" t="str">
            <v xml:space="preserve">Hồng Xiêm đường kính 37 cm </v>
          </cell>
          <cell r="E1210" t="str">
            <v>cây</v>
          </cell>
          <cell r="F1210">
            <v>3262000</v>
          </cell>
        </row>
        <row r="1211">
          <cell r="A1211" t="str">
            <v>HX38</v>
          </cell>
          <cell r="B1211" t="str">
            <v>HX35</v>
          </cell>
          <cell r="C1211" t="str">
            <v>Hồng Xiêm, ĐK gốc từ 35 cm trở lên</v>
          </cell>
          <cell r="D1211" t="str">
            <v xml:space="preserve">Hồng Xiêm đường kính 38 cm </v>
          </cell>
          <cell r="E1211" t="str">
            <v>cây</v>
          </cell>
          <cell r="F1211">
            <v>3262000</v>
          </cell>
        </row>
        <row r="1212">
          <cell r="A1212" t="str">
            <v>HX39</v>
          </cell>
          <cell r="B1212" t="str">
            <v>HX35</v>
          </cell>
          <cell r="C1212" t="str">
            <v>Hồng Xiêm, ĐK gốc từ 35 cm trở lên</v>
          </cell>
          <cell r="D1212" t="str">
            <v xml:space="preserve">Hồng Xiêm đường kính 39 cm </v>
          </cell>
          <cell r="E1212" t="str">
            <v>cây</v>
          </cell>
          <cell r="F1212">
            <v>3262000</v>
          </cell>
        </row>
        <row r="1213">
          <cell r="A1213" t="str">
            <v>HX40</v>
          </cell>
          <cell r="B1213" t="str">
            <v>HX35</v>
          </cell>
          <cell r="C1213" t="str">
            <v>Hồng Xiêm, ĐK gốc từ 35 cm trở lên</v>
          </cell>
          <cell r="D1213" t="str">
            <v xml:space="preserve">Hồng Xiêm đường kính 40 cm </v>
          </cell>
          <cell r="E1213" t="str">
            <v>cây</v>
          </cell>
          <cell r="F1213">
            <v>3262000</v>
          </cell>
        </row>
        <row r="1214">
          <cell r="A1214" t="str">
            <v>TGM</v>
          </cell>
          <cell r="B1214" t="str">
            <v>TGM</v>
          </cell>
          <cell r="C1214" t="str">
            <v>Trứng gà, mới trồng từ 3 tháng đến dưới 1 năm</v>
          </cell>
          <cell r="D1214" t="str">
            <v xml:space="preserve">Cây Trứng gà, mới trồng từ 3 tháng đến dưới 1 năm tuổi </v>
          </cell>
          <cell r="E1214" t="str">
            <v>cây</v>
          </cell>
          <cell r="F1214">
            <v>5170</v>
          </cell>
        </row>
        <row r="1215">
          <cell r="A1215" t="str">
            <v>TGM1</v>
          </cell>
          <cell r="B1215" t="str">
            <v>TGM1</v>
          </cell>
          <cell r="C1215" t="str">
            <v>Trứng gà,Trồng từ 1 năm, H từ 0,7m trở lên</v>
          </cell>
          <cell r="D1215" t="str">
            <v xml:space="preserve">Trứng gà, trồng từ 1 năm, cao từ 0,7 m trở lên  </v>
          </cell>
          <cell r="E1215" t="str">
            <v>cây</v>
          </cell>
          <cell r="F1215">
            <v>10450</v>
          </cell>
        </row>
        <row r="1216">
          <cell r="A1216" t="str">
            <v>TG2</v>
          </cell>
          <cell r="B1216" t="str">
            <v>TG25</v>
          </cell>
          <cell r="C1216" t="str">
            <v>Trứng gà, ĐK gốc 2cm ≤ Φ &lt;5cm</v>
          </cell>
          <cell r="D1216" t="str">
            <v xml:space="preserve">Trứng gà đường kính 2 cm </v>
          </cell>
          <cell r="E1216" t="str">
            <v>cây</v>
          </cell>
          <cell r="F1216">
            <v>86000</v>
          </cell>
        </row>
        <row r="1217">
          <cell r="A1217" t="str">
            <v>TG3</v>
          </cell>
          <cell r="B1217" t="str">
            <v>TG25</v>
          </cell>
          <cell r="C1217" t="str">
            <v>Trứng gà, ĐK gốc 2cm ≤ Φ &lt;5cm</v>
          </cell>
          <cell r="D1217" t="str">
            <v xml:space="preserve">Trứng gà đường kính 3 cm </v>
          </cell>
          <cell r="E1217" t="str">
            <v>cây</v>
          </cell>
          <cell r="F1217">
            <v>86000</v>
          </cell>
        </row>
        <row r="1218">
          <cell r="A1218" t="str">
            <v>TG4</v>
          </cell>
          <cell r="B1218" t="str">
            <v>TG25</v>
          </cell>
          <cell r="C1218" t="str">
            <v>Trứng gà, ĐK gốc 2cm ≤ Φ &lt;5cm</v>
          </cell>
          <cell r="D1218" t="str">
            <v xml:space="preserve">Trứng gà đường kính 4 cm </v>
          </cell>
          <cell r="E1218" t="str">
            <v>cây</v>
          </cell>
          <cell r="F1218">
            <v>86000</v>
          </cell>
        </row>
        <row r="1219">
          <cell r="A1219" t="str">
            <v>TG5</v>
          </cell>
          <cell r="B1219" t="str">
            <v>TG57</v>
          </cell>
          <cell r="C1219" t="str">
            <v>Trứng gà, ĐK gốc 5cm ≤ Φ &lt;7cm</v>
          </cell>
          <cell r="D1219" t="str">
            <v xml:space="preserve">Trứng gà đường kính 5 cm </v>
          </cell>
          <cell r="E1219" t="str">
            <v>cây</v>
          </cell>
          <cell r="F1219">
            <v>183000</v>
          </cell>
        </row>
        <row r="1220">
          <cell r="A1220" t="str">
            <v>TG6</v>
          </cell>
          <cell r="B1220" t="str">
            <v>TG57</v>
          </cell>
          <cell r="C1220" t="str">
            <v>Trứng gà, ĐK gốc 5cm ≤ Φ &lt;7cm</v>
          </cell>
          <cell r="D1220" t="str">
            <v xml:space="preserve">Trứng gà đường kính 6 cm </v>
          </cell>
          <cell r="E1220" t="str">
            <v>cây</v>
          </cell>
          <cell r="F1220">
            <v>183000</v>
          </cell>
        </row>
        <row r="1221">
          <cell r="A1221" t="str">
            <v>TG7</v>
          </cell>
          <cell r="B1221" t="str">
            <v>TG79</v>
          </cell>
          <cell r="C1221" t="str">
            <v>Trứng gà, ĐK gốc 7cm ≤ Φ &lt;9cm</v>
          </cell>
          <cell r="D1221" t="str">
            <v xml:space="preserve">Trứng gà đường kính 7 cm </v>
          </cell>
          <cell r="E1221" t="str">
            <v>cây</v>
          </cell>
          <cell r="F1221">
            <v>280000</v>
          </cell>
        </row>
        <row r="1222">
          <cell r="A1222" t="str">
            <v>TG8</v>
          </cell>
          <cell r="B1222" t="str">
            <v>TG79</v>
          </cell>
          <cell r="C1222" t="str">
            <v>Trứng gà, ĐK gốc 7cm ≤ Φ &lt;9cm</v>
          </cell>
          <cell r="D1222" t="str">
            <v xml:space="preserve">Trứng gà đường kính 8 cm </v>
          </cell>
          <cell r="E1222" t="str">
            <v>cây</v>
          </cell>
          <cell r="F1222">
            <v>28000</v>
          </cell>
        </row>
        <row r="1223">
          <cell r="A1223" t="str">
            <v>TG9</v>
          </cell>
          <cell r="B1223" t="str">
            <v>TG912</v>
          </cell>
          <cell r="C1223" t="str">
            <v>Trứng gà, ĐK gốc 9cm ≤ Φ &lt;12cm</v>
          </cell>
          <cell r="D1223" t="str">
            <v xml:space="preserve">Trứng gà đường kính 9 cm </v>
          </cell>
          <cell r="E1223" t="str">
            <v>cây</v>
          </cell>
          <cell r="F1223">
            <v>452000</v>
          </cell>
        </row>
        <row r="1224">
          <cell r="A1224" t="str">
            <v>TG10</v>
          </cell>
          <cell r="B1224" t="str">
            <v>TG912</v>
          </cell>
          <cell r="C1224" t="str">
            <v>Trứng gà, ĐK gốc 9cm ≤ Φ &lt;12cm</v>
          </cell>
          <cell r="D1224" t="str">
            <v xml:space="preserve">Trứng gà đường kính 10 cm </v>
          </cell>
          <cell r="E1224" t="str">
            <v>cây</v>
          </cell>
          <cell r="F1224">
            <v>452000</v>
          </cell>
        </row>
        <row r="1225">
          <cell r="A1225" t="str">
            <v>TG11</v>
          </cell>
          <cell r="B1225" t="str">
            <v>TG912</v>
          </cell>
          <cell r="C1225" t="str">
            <v>Trứng gà, ĐK gốc 9cm ≤ Φ &lt;12cm</v>
          </cell>
          <cell r="D1225" t="str">
            <v xml:space="preserve">Trứng gà đường kính 11 cm </v>
          </cell>
          <cell r="E1225" t="str">
            <v>cây</v>
          </cell>
          <cell r="F1225">
            <v>452000</v>
          </cell>
        </row>
        <row r="1226">
          <cell r="A1226" t="str">
            <v>TG12</v>
          </cell>
          <cell r="B1226" t="str">
            <v>TG1215</v>
          </cell>
          <cell r="C1226" t="str">
            <v>Trứng gà, ĐK gốc 12cm ≤ Φ &lt;15cm</v>
          </cell>
          <cell r="D1226" t="str">
            <v xml:space="preserve">Trứng gà đường kính 12 cm </v>
          </cell>
          <cell r="E1226" t="str">
            <v>cây</v>
          </cell>
          <cell r="F1226">
            <v>774000</v>
          </cell>
        </row>
        <row r="1227">
          <cell r="A1227" t="str">
            <v>TG13</v>
          </cell>
          <cell r="B1227" t="str">
            <v>TG1215</v>
          </cell>
          <cell r="C1227" t="str">
            <v>Trứng gà, ĐK gốc 12cm ≤ Φ &lt;15cm</v>
          </cell>
          <cell r="D1227" t="str">
            <v xml:space="preserve">Trứng gà đường kính 13 cm </v>
          </cell>
          <cell r="E1227" t="str">
            <v>cây</v>
          </cell>
          <cell r="F1227">
            <v>774000</v>
          </cell>
        </row>
        <row r="1228">
          <cell r="A1228" t="str">
            <v>TG14</v>
          </cell>
          <cell r="B1228" t="str">
            <v>TG1215</v>
          </cell>
          <cell r="C1228" t="str">
            <v>Trứng gà, ĐK gốc 12cm ≤ Φ &lt;15cm</v>
          </cell>
          <cell r="D1228" t="str">
            <v xml:space="preserve">Trứng gà đường kính 14 cm </v>
          </cell>
          <cell r="E1228" t="str">
            <v>cây</v>
          </cell>
          <cell r="F1228">
            <v>774000</v>
          </cell>
        </row>
        <row r="1229">
          <cell r="A1229" t="str">
            <v>TG15</v>
          </cell>
          <cell r="B1229" t="str">
            <v>TG1520</v>
          </cell>
          <cell r="C1229" t="str">
            <v>Trứng gà, ĐK gốc 15cm ≤ Φ &lt;20cm</v>
          </cell>
          <cell r="D1229" t="str">
            <v xml:space="preserve">Trứng gà đường kính 15 cm </v>
          </cell>
          <cell r="E1229" t="str">
            <v>cây</v>
          </cell>
          <cell r="F1229">
            <v>1096000</v>
          </cell>
        </row>
        <row r="1230">
          <cell r="A1230" t="str">
            <v>TG16</v>
          </cell>
          <cell r="B1230" t="str">
            <v>TG1520</v>
          </cell>
          <cell r="C1230" t="str">
            <v>Trứng gà, ĐK gốc 15cm ≤ Φ &lt;20cm</v>
          </cell>
          <cell r="D1230" t="str">
            <v xml:space="preserve">Trứng gà đường kính 16 cm </v>
          </cell>
          <cell r="E1230" t="str">
            <v>cây</v>
          </cell>
          <cell r="F1230">
            <v>1096000</v>
          </cell>
        </row>
        <row r="1231">
          <cell r="A1231" t="str">
            <v>TG17</v>
          </cell>
          <cell r="B1231" t="str">
            <v>TG1520</v>
          </cell>
          <cell r="C1231" t="str">
            <v>Trứng gà, ĐK gốc 15cm ≤ Φ &lt;20cm</v>
          </cell>
          <cell r="D1231" t="str">
            <v xml:space="preserve">Trứng gà đường kính 17 cm </v>
          </cell>
          <cell r="E1231" t="str">
            <v>cây</v>
          </cell>
          <cell r="F1231">
            <v>1096000</v>
          </cell>
        </row>
        <row r="1232">
          <cell r="A1232" t="str">
            <v>TG18</v>
          </cell>
          <cell r="B1232" t="str">
            <v>TG1520</v>
          </cell>
          <cell r="C1232" t="str">
            <v>Trứng gà, ĐK gốc 15cm ≤ Φ &lt;20cm</v>
          </cell>
          <cell r="D1232" t="str">
            <v xml:space="preserve">Trứng gà đường kính 18 cm </v>
          </cell>
          <cell r="E1232" t="str">
            <v>cây</v>
          </cell>
          <cell r="F1232">
            <v>1096000</v>
          </cell>
        </row>
        <row r="1233">
          <cell r="A1233" t="str">
            <v>TG19</v>
          </cell>
          <cell r="B1233" t="str">
            <v>TG1520</v>
          </cell>
          <cell r="C1233" t="str">
            <v>Trứng gà, ĐK gốc 15cm ≤ Φ &lt;20cm</v>
          </cell>
          <cell r="D1233" t="str">
            <v xml:space="preserve">Trứng gà đường kính 19 cm </v>
          </cell>
          <cell r="E1233" t="str">
            <v>cây</v>
          </cell>
          <cell r="F1233">
            <v>1096000</v>
          </cell>
        </row>
        <row r="1234">
          <cell r="A1234" t="str">
            <v>TG20</v>
          </cell>
          <cell r="B1234" t="str">
            <v>TG2025</v>
          </cell>
          <cell r="C1234" t="str">
            <v>Trứng gà, ĐK gốc 20cm ≤ Φ &lt;25cm</v>
          </cell>
          <cell r="D1234" t="str">
            <v xml:space="preserve">Trứng gà đường kính 20 cm </v>
          </cell>
          <cell r="E1234" t="str">
            <v>cây</v>
          </cell>
          <cell r="F1234">
            <v>1718000</v>
          </cell>
        </row>
        <row r="1235">
          <cell r="A1235" t="str">
            <v>TG21</v>
          </cell>
          <cell r="B1235" t="str">
            <v>TG2025</v>
          </cell>
          <cell r="C1235" t="str">
            <v>Trứng gà, ĐK gốc 20cm ≤ Φ &lt;25cm</v>
          </cell>
          <cell r="D1235" t="str">
            <v xml:space="preserve">Trứng gà đường kính 21 cm </v>
          </cell>
          <cell r="E1235" t="str">
            <v>cây</v>
          </cell>
          <cell r="F1235">
            <v>1718000</v>
          </cell>
        </row>
        <row r="1236">
          <cell r="A1236" t="str">
            <v>TG22</v>
          </cell>
          <cell r="B1236" t="str">
            <v>TG2025</v>
          </cell>
          <cell r="C1236" t="str">
            <v>Trứng gà, ĐK gốc 20cm ≤ Φ &lt;25cm</v>
          </cell>
          <cell r="D1236" t="str">
            <v xml:space="preserve">Trứng gà đường kính 22 cm </v>
          </cell>
          <cell r="E1236" t="str">
            <v>cây</v>
          </cell>
          <cell r="F1236">
            <v>1718000</v>
          </cell>
        </row>
        <row r="1237">
          <cell r="A1237" t="str">
            <v>TG23</v>
          </cell>
          <cell r="B1237" t="str">
            <v>TG2025</v>
          </cell>
          <cell r="C1237" t="str">
            <v>Trứng gà, ĐK gốc 20cm ≤ Φ &lt;25cm</v>
          </cell>
          <cell r="D1237" t="str">
            <v xml:space="preserve">Trứng gà đường kính 23 cm </v>
          </cell>
          <cell r="E1237" t="str">
            <v>cây</v>
          </cell>
          <cell r="F1237">
            <v>1718000</v>
          </cell>
        </row>
        <row r="1238">
          <cell r="A1238" t="str">
            <v>TG24</v>
          </cell>
          <cell r="B1238" t="str">
            <v>TG2025</v>
          </cell>
          <cell r="C1238" t="str">
            <v>Trứng gà, ĐK gốc 20cm ≤ Φ &lt;25cm</v>
          </cell>
          <cell r="D1238" t="str">
            <v xml:space="preserve">Trứng gà đường kính 24 cm </v>
          </cell>
          <cell r="E1238" t="str">
            <v>cây</v>
          </cell>
          <cell r="F1238">
            <v>1718000</v>
          </cell>
        </row>
        <row r="1239">
          <cell r="A1239" t="str">
            <v>TG25</v>
          </cell>
          <cell r="B1239" t="str">
            <v>TG2530</v>
          </cell>
          <cell r="C1239" t="str">
            <v>Trứng gà, ĐK gốc 25cm ≤ Φ &lt;30cm</v>
          </cell>
          <cell r="D1239" t="str">
            <v xml:space="preserve">Trứng gà đường kính 25 cm </v>
          </cell>
          <cell r="E1239" t="str">
            <v>cây</v>
          </cell>
          <cell r="F1239">
            <v>2490000</v>
          </cell>
        </row>
        <row r="1240">
          <cell r="A1240" t="str">
            <v>TG26</v>
          </cell>
          <cell r="B1240" t="str">
            <v>TG2530</v>
          </cell>
          <cell r="C1240" t="str">
            <v>Trứng gà, ĐK gốc 25cm ≤ Φ &lt;30cm</v>
          </cell>
          <cell r="D1240" t="str">
            <v xml:space="preserve">Trứng gà đường kính 26 cm </v>
          </cell>
          <cell r="E1240" t="str">
            <v>cây</v>
          </cell>
          <cell r="F1240">
            <v>2490000</v>
          </cell>
        </row>
        <row r="1241">
          <cell r="A1241" t="str">
            <v>TG27</v>
          </cell>
          <cell r="B1241" t="str">
            <v>TG2530</v>
          </cell>
          <cell r="C1241" t="str">
            <v>Trứng gà, ĐK gốc 25cm ≤ Φ &lt;30cm</v>
          </cell>
          <cell r="D1241" t="str">
            <v xml:space="preserve">Trứng gà đường kính 27 cm </v>
          </cell>
          <cell r="E1241" t="str">
            <v>cây</v>
          </cell>
          <cell r="F1241">
            <v>2490000</v>
          </cell>
        </row>
        <row r="1242">
          <cell r="A1242" t="str">
            <v>TG28</v>
          </cell>
          <cell r="B1242" t="str">
            <v>TG2530</v>
          </cell>
          <cell r="C1242" t="str">
            <v>Trứng gà ĐK gốc 25cm ≤ Φ &lt;30cm</v>
          </cell>
          <cell r="D1242" t="str">
            <v xml:space="preserve">Trứng gà đường kính 28 cm </v>
          </cell>
          <cell r="E1242" t="str">
            <v>cây</v>
          </cell>
          <cell r="F1242">
            <v>2490000</v>
          </cell>
        </row>
        <row r="1243">
          <cell r="A1243" t="str">
            <v>TG29</v>
          </cell>
          <cell r="B1243" t="str">
            <v>TG2530</v>
          </cell>
          <cell r="C1243" t="str">
            <v>Trứng gà, ĐK gốc 25cm ≤ Φ &lt;30cm</v>
          </cell>
          <cell r="D1243" t="str">
            <v xml:space="preserve">Trứng gà đường kính 29 cm </v>
          </cell>
          <cell r="E1243" t="str">
            <v>cây</v>
          </cell>
          <cell r="F1243">
            <v>2490000</v>
          </cell>
        </row>
        <row r="1244">
          <cell r="A1244" t="str">
            <v>TG30</v>
          </cell>
          <cell r="B1244" t="str">
            <v>TG35</v>
          </cell>
          <cell r="C1244" t="str">
            <v>Trứng gà, ĐK gốc từ 35 cm trở lên</v>
          </cell>
          <cell r="D1244" t="str">
            <v xml:space="preserve">Trứng gà đường kính 30 cm </v>
          </cell>
          <cell r="E1244" t="str">
            <v>cây</v>
          </cell>
          <cell r="F1244">
            <v>3262000</v>
          </cell>
        </row>
        <row r="1245">
          <cell r="A1245" t="str">
            <v>TG31</v>
          </cell>
          <cell r="B1245" t="str">
            <v>TG35</v>
          </cell>
          <cell r="C1245" t="str">
            <v>Trứng gà, ĐK gốc từ 35 cm trở lên</v>
          </cell>
          <cell r="D1245" t="str">
            <v xml:space="preserve">Trứng gà đường kính 31 cm </v>
          </cell>
          <cell r="E1245" t="str">
            <v>cây</v>
          </cell>
          <cell r="F1245">
            <v>3262000</v>
          </cell>
        </row>
        <row r="1246">
          <cell r="A1246" t="str">
            <v>TG32</v>
          </cell>
          <cell r="B1246" t="str">
            <v>TG35</v>
          </cell>
          <cell r="C1246" t="str">
            <v>Trứng gà, ĐK gốc từ 35 cm trở lên</v>
          </cell>
          <cell r="D1246" t="str">
            <v xml:space="preserve">Trứng gà đường kính 32 cm </v>
          </cell>
          <cell r="E1246" t="str">
            <v>cây</v>
          </cell>
          <cell r="F1246">
            <v>3262000</v>
          </cell>
        </row>
        <row r="1247">
          <cell r="A1247" t="str">
            <v>TG33</v>
          </cell>
          <cell r="B1247" t="str">
            <v>TG35</v>
          </cell>
          <cell r="C1247" t="str">
            <v>Trứng gà, ĐK gốc từ 35 cm trở lên</v>
          </cell>
          <cell r="D1247" t="str">
            <v xml:space="preserve">Trứng gà đường kính 33 cm </v>
          </cell>
          <cell r="E1247" t="str">
            <v>cây</v>
          </cell>
          <cell r="F1247">
            <v>3262000</v>
          </cell>
        </row>
        <row r="1248">
          <cell r="A1248" t="str">
            <v>TG34</v>
          </cell>
          <cell r="B1248" t="str">
            <v>TG35</v>
          </cell>
          <cell r="C1248" t="str">
            <v>Trứng gà, ĐK gốc từ 35 cm trở lên</v>
          </cell>
          <cell r="D1248" t="str">
            <v xml:space="preserve">Trứng gà đường kính 34 cm </v>
          </cell>
          <cell r="E1248" t="str">
            <v>cây</v>
          </cell>
          <cell r="F1248">
            <v>3262000</v>
          </cell>
        </row>
        <row r="1249">
          <cell r="A1249" t="str">
            <v>TG35</v>
          </cell>
          <cell r="B1249" t="str">
            <v>TG35</v>
          </cell>
          <cell r="C1249" t="str">
            <v>Trứng gà, ĐK gốc từ 35 cm trở lên</v>
          </cell>
          <cell r="D1249" t="str">
            <v xml:space="preserve">Trứng gà đường kính 35 cm </v>
          </cell>
          <cell r="E1249" t="str">
            <v>cây</v>
          </cell>
          <cell r="F1249">
            <v>3262000</v>
          </cell>
        </row>
        <row r="1250">
          <cell r="A1250" t="str">
            <v>TG36</v>
          </cell>
          <cell r="B1250" t="str">
            <v>TG35</v>
          </cell>
          <cell r="C1250" t="str">
            <v>Trứng gà, ĐK gốc từ 35 cm trở lên</v>
          </cell>
          <cell r="D1250" t="str">
            <v xml:space="preserve">Trứng gà đường kính 36 cm </v>
          </cell>
          <cell r="E1250" t="str">
            <v>cây</v>
          </cell>
          <cell r="F1250">
            <v>3262000</v>
          </cell>
        </row>
        <row r="1251">
          <cell r="A1251" t="str">
            <v>TG37</v>
          </cell>
          <cell r="B1251" t="str">
            <v>TG35</v>
          </cell>
          <cell r="C1251" t="str">
            <v>Trứng gà, ĐK gốc từ 35 cm trở lên</v>
          </cell>
          <cell r="D1251" t="str">
            <v xml:space="preserve">Trứng gà đường kính 37 cm </v>
          </cell>
          <cell r="E1251" t="str">
            <v>cây</v>
          </cell>
          <cell r="F1251">
            <v>3262000</v>
          </cell>
        </row>
        <row r="1252">
          <cell r="A1252" t="str">
            <v>TG38</v>
          </cell>
          <cell r="B1252" t="str">
            <v>TG35</v>
          </cell>
          <cell r="C1252" t="str">
            <v>Trứng gà, ĐK gốc từ 35 cm trở lên</v>
          </cell>
          <cell r="D1252" t="str">
            <v xml:space="preserve">Trứng gà đường kính 38 cm </v>
          </cell>
          <cell r="E1252" t="str">
            <v>cây</v>
          </cell>
          <cell r="F1252">
            <v>3262000</v>
          </cell>
        </row>
        <row r="1253">
          <cell r="A1253" t="str">
            <v>TG39</v>
          </cell>
          <cell r="B1253" t="str">
            <v>TG35</v>
          </cell>
          <cell r="C1253" t="str">
            <v>Trứng gà, ĐK gốc từ 35 cm trở lên</v>
          </cell>
          <cell r="D1253" t="str">
            <v xml:space="preserve">Trứng gà đường kính 39 cm </v>
          </cell>
          <cell r="E1253" t="str">
            <v>cây</v>
          </cell>
          <cell r="F1253">
            <v>3262000</v>
          </cell>
        </row>
        <row r="1254">
          <cell r="A1254" t="str">
            <v>TG40</v>
          </cell>
          <cell r="B1254" t="str">
            <v>TG35</v>
          </cell>
          <cell r="C1254" t="str">
            <v>Trứng gà, ĐK gốc từ 35 cm trở lên</v>
          </cell>
          <cell r="D1254" t="str">
            <v xml:space="preserve">Trứng gà đường kính 40 cm </v>
          </cell>
          <cell r="E1254" t="str">
            <v>cây</v>
          </cell>
          <cell r="F1254">
            <v>3262000</v>
          </cell>
        </row>
        <row r="1255">
          <cell r="A1255" t="str">
            <v>DAOM</v>
          </cell>
          <cell r="B1255" t="str">
            <v>DAOM</v>
          </cell>
          <cell r="C1255" t="str">
            <v>Cây Đào, Mới trồng từ 3 tháng đến dưới 1 năm</v>
          </cell>
          <cell r="D1255" t="str">
            <v>Cây Đào mới trồng từ 3 tháng đến dưới 1 năm tuổi</v>
          </cell>
          <cell r="E1255" t="str">
            <v>cây</v>
          </cell>
          <cell r="F1255">
            <v>27000</v>
          </cell>
        </row>
        <row r="1256">
          <cell r="A1256" t="str">
            <v>DAOM1</v>
          </cell>
          <cell r="B1256" t="str">
            <v>DAOM1</v>
          </cell>
          <cell r="C1256" t="str">
            <v>Cây Đào,Trồng từ 1 năm, H từ 0,7m trở lên</v>
          </cell>
          <cell r="D1256" t="str">
            <v xml:space="preserve">Cây đào mới trồng 1 năm, cao từ 0,7 m trở lên </v>
          </cell>
          <cell r="E1256" t="str">
            <v>cây</v>
          </cell>
          <cell r="F1256">
            <v>44000</v>
          </cell>
        </row>
        <row r="1257">
          <cell r="A1257" t="str">
            <v>DAO1</v>
          </cell>
          <cell r="B1257" t="str">
            <v>DAO1</v>
          </cell>
          <cell r="C1257" t="str">
            <v>Cây Đào,ĐK gốc 1cm ≤ Φ &lt;2cm</v>
          </cell>
          <cell r="D1257" t="str">
            <v xml:space="preserve">Đào, đường kính gốc 1 cm </v>
          </cell>
          <cell r="E1257" t="str">
            <v>cây</v>
          </cell>
          <cell r="F1257">
            <v>61000</v>
          </cell>
        </row>
        <row r="1258">
          <cell r="A1258" t="str">
            <v>DAO2</v>
          </cell>
          <cell r="B1258" t="str">
            <v>DAO25</v>
          </cell>
          <cell r="C1258" t="str">
            <v>Cây Đào,ĐK gốc 2cm ≤ Φ &lt;5cm</v>
          </cell>
          <cell r="D1258" t="str">
            <v xml:space="preserve">Đào, đường kính gốc 2cm </v>
          </cell>
          <cell r="E1258" t="str">
            <v>cây</v>
          </cell>
          <cell r="F1258">
            <v>98000</v>
          </cell>
        </row>
        <row r="1259">
          <cell r="A1259" t="str">
            <v>DAO3</v>
          </cell>
          <cell r="B1259" t="str">
            <v>DAO25</v>
          </cell>
          <cell r="C1259" t="str">
            <v>Cây Đào,ĐK gốc 2cm ≤ Φ &lt;5cm</v>
          </cell>
          <cell r="D1259" t="str">
            <v xml:space="preserve">Đào, đường kính gốc 3 cm </v>
          </cell>
          <cell r="E1259" t="str">
            <v>cây</v>
          </cell>
          <cell r="F1259">
            <v>98000</v>
          </cell>
        </row>
        <row r="1260">
          <cell r="A1260" t="str">
            <v>DAO4</v>
          </cell>
          <cell r="B1260" t="str">
            <v>DAO25</v>
          </cell>
          <cell r="C1260" t="str">
            <v>Cây Đào,ĐK gốc 2cm ≤ Φ &lt;5cm</v>
          </cell>
          <cell r="D1260" t="str">
            <v xml:space="preserve">Đào, đường kính gốc 4 cm </v>
          </cell>
          <cell r="E1260" t="str">
            <v>cây</v>
          </cell>
          <cell r="F1260">
            <v>98000</v>
          </cell>
        </row>
        <row r="1261">
          <cell r="A1261" t="str">
            <v>DAO5</v>
          </cell>
          <cell r="B1261" t="str">
            <v>DAO57</v>
          </cell>
          <cell r="C1261" t="str">
            <v>Cây Đào,ĐK gốc 5cm ≤ Φ &lt;7cm</v>
          </cell>
          <cell r="D1261" t="str">
            <v xml:space="preserve">Đào, đường kính gốc 5 cm </v>
          </cell>
          <cell r="E1261" t="str">
            <v>cây</v>
          </cell>
          <cell r="F1261">
            <v>135000</v>
          </cell>
        </row>
        <row r="1262">
          <cell r="A1262" t="str">
            <v>DAO6</v>
          </cell>
          <cell r="B1262" t="str">
            <v>DAO57</v>
          </cell>
          <cell r="C1262" t="str">
            <v>Cây Đào,ĐK gốc 5cm ≤ Φ &lt;7cm</v>
          </cell>
          <cell r="D1262" t="str">
            <v xml:space="preserve">Đào, đường kính gốc 6 cm </v>
          </cell>
          <cell r="E1262" t="str">
            <v>cây</v>
          </cell>
          <cell r="F1262">
            <v>135000</v>
          </cell>
        </row>
        <row r="1263">
          <cell r="A1263" t="str">
            <v>DAO7</v>
          </cell>
          <cell r="B1263" t="str">
            <v>DAO79</v>
          </cell>
          <cell r="C1263" t="str">
            <v>Cây Đào,ĐK gốc 7cm ≤ Φ &lt;9cm</v>
          </cell>
          <cell r="D1263" t="str">
            <v xml:space="preserve">Đào, đường kính gốc 7 cm </v>
          </cell>
          <cell r="E1263" t="str">
            <v>cây</v>
          </cell>
          <cell r="F1263">
            <v>172000</v>
          </cell>
        </row>
        <row r="1264">
          <cell r="A1264" t="str">
            <v>DAO8</v>
          </cell>
          <cell r="B1264" t="str">
            <v>DAO79</v>
          </cell>
          <cell r="C1264" t="str">
            <v>Cây Đào,ĐK gốc 7cm ≤ Φ &lt;9cm</v>
          </cell>
          <cell r="D1264" t="str">
            <v xml:space="preserve">Đào, đường kính gốc 8 cm </v>
          </cell>
          <cell r="E1264" t="str">
            <v>cây</v>
          </cell>
          <cell r="F1264">
            <v>172000</v>
          </cell>
        </row>
        <row r="1265">
          <cell r="A1265" t="str">
            <v>DAO9</v>
          </cell>
          <cell r="B1265" t="str">
            <v>DAO912</v>
          </cell>
          <cell r="C1265" t="str">
            <v>Cây Đào,ĐK gốc 9cm ≤ Φ &lt;12cm</v>
          </cell>
          <cell r="D1265" t="str">
            <v xml:space="preserve">Đào, đường kính gốc 9 cm </v>
          </cell>
          <cell r="E1265" t="str">
            <v>cây</v>
          </cell>
          <cell r="F1265">
            <v>209000</v>
          </cell>
        </row>
        <row r="1266">
          <cell r="A1266" t="str">
            <v>DAO10</v>
          </cell>
          <cell r="B1266" t="str">
            <v>DAO912</v>
          </cell>
          <cell r="C1266" t="str">
            <v>Cây Đào,ĐK gốc 9cm ≤ Φ &lt;12cm</v>
          </cell>
          <cell r="D1266" t="str">
            <v xml:space="preserve">Đào, đường kính gốc 10 cm </v>
          </cell>
          <cell r="E1266" t="str">
            <v>cây</v>
          </cell>
          <cell r="F1266">
            <v>209000</v>
          </cell>
        </row>
        <row r="1267">
          <cell r="A1267" t="str">
            <v>DAO11</v>
          </cell>
          <cell r="B1267" t="str">
            <v>DAO912</v>
          </cell>
          <cell r="C1267" t="str">
            <v>Cây Đào,ĐK gốc 9cm ≤ Φ &lt;12cm</v>
          </cell>
          <cell r="D1267" t="str">
            <v xml:space="preserve">Đào, đường kính gốc 11 cm </v>
          </cell>
          <cell r="E1267" t="str">
            <v>cây</v>
          </cell>
          <cell r="F1267">
            <v>209000</v>
          </cell>
        </row>
        <row r="1268">
          <cell r="A1268" t="str">
            <v>DAO12</v>
          </cell>
          <cell r="B1268" t="str">
            <v>DAO1215</v>
          </cell>
          <cell r="C1268" t="str">
            <v>Cây Đào,ĐK gốc 12cm ≤ Φ &lt;15cm</v>
          </cell>
          <cell r="D1268" t="str">
            <v xml:space="preserve">Đào, đường kính gốc 12 cm </v>
          </cell>
          <cell r="E1268" t="str">
            <v>cây</v>
          </cell>
          <cell r="F1268">
            <v>246000</v>
          </cell>
        </row>
        <row r="1269">
          <cell r="A1269" t="str">
            <v>DAO13</v>
          </cell>
          <cell r="B1269" t="str">
            <v>DAO1215</v>
          </cell>
          <cell r="C1269" t="str">
            <v>Cây Đào,ĐK gốc 12cm ≤ Φ &lt;15cm</v>
          </cell>
          <cell r="D1269" t="str">
            <v xml:space="preserve">Đào, đường kính gốc 13 cm </v>
          </cell>
          <cell r="E1269" t="str">
            <v>cây</v>
          </cell>
          <cell r="F1269">
            <v>246000</v>
          </cell>
        </row>
        <row r="1270">
          <cell r="A1270" t="str">
            <v>DAO14</v>
          </cell>
          <cell r="B1270" t="str">
            <v>DAO1215</v>
          </cell>
          <cell r="C1270" t="str">
            <v>Cây Đào,ĐK gốc 12cm ≤ Φ &lt;15cm</v>
          </cell>
          <cell r="D1270" t="str">
            <v xml:space="preserve">Đào, đường kính gốc 14 cm </v>
          </cell>
          <cell r="E1270" t="str">
            <v>cây</v>
          </cell>
          <cell r="F1270">
            <v>246000</v>
          </cell>
        </row>
        <row r="1271">
          <cell r="A1271" t="str">
            <v>DAO15</v>
          </cell>
          <cell r="B1271" t="str">
            <v>DAO1520</v>
          </cell>
          <cell r="C1271" t="str">
            <v>Cây Đào,ĐK gốc 15cm ≤ Φ &lt;20cm</v>
          </cell>
          <cell r="D1271" t="str">
            <v xml:space="preserve">Đào, đường kính gốc 15 cm </v>
          </cell>
          <cell r="E1271" t="str">
            <v>cây</v>
          </cell>
          <cell r="F1271">
            <v>313000</v>
          </cell>
        </row>
        <row r="1272">
          <cell r="A1272" t="str">
            <v>DAO16</v>
          </cell>
          <cell r="B1272" t="str">
            <v>DAO1520</v>
          </cell>
          <cell r="C1272" t="str">
            <v>Cây Đào,ĐK gốc 15cm ≤ Φ &lt;20cm</v>
          </cell>
          <cell r="D1272" t="str">
            <v xml:space="preserve">Đào, đường kính gốc 16 cm </v>
          </cell>
          <cell r="E1272" t="str">
            <v>cây</v>
          </cell>
          <cell r="F1272">
            <v>313000</v>
          </cell>
        </row>
        <row r="1273">
          <cell r="A1273" t="str">
            <v>DAO17</v>
          </cell>
          <cell r="B1273" t="str">
            <v>DAO1520</v>
          </cell>
          <cell r="C1273" t="str">
            <v>Cây Đào,ĐK gốc 15cm ≤ Φ &lt;20cm</v>
          </cell>
          <cell r="D1273" t="str">
            <v xml:space="preserve">Đào, đường kính gốc 17 cm </v>
          </cell>
          <cell r="E1273" t="str">
            <v>cây</v>
          </cell>
          <cell r="F1273">
            <v>313000</v>
          </cell>
        </row>
        <row r="1274">
          <cell r="A1274" t="str">
            <v>DAO18</v>
          </cell>
          <cell r="B1274" t="str">
            <v>DAO1520</v>
          </cell>
          <cell r="C1274" t="str">
            <v>Cây Đào,ĐK gốc 15cm ≤ Φ &lt;20cm</v>
          </cell>
          <cell r="D1274" t="str">
            <v xml:space="preserve">Đào, đường kính gốc 18 cm </v>
          </cell>
          <cell r="E1274" t="str">
            <v>cây</v>
          </cell>
          <cell r="F1274">
            <v>313000</v>
          </cell>
        </row>
        <row r="1275">
          <cell r="A1275" t="str">
            <v>DAO19</v>
          </cell>
          <cell r="B1275" t="str">
            <v>DAO1520</v>
          </cell>
          <cell r="C1275" t="str">
            <v>Cây Đào,ĐK gốc 15cm ≤ Φ &lt;20cm</v>
          </cell>
          <cell r="D1275" t="str">
            <v xml:space="preserve">Đào, đường kính gốc 19 cm </v>
          </cell>
          <cell r="E1275" t="str">
            <v>cây</v>
          </cell>
          <cell r="F1275">
            <v>313000</v>
          </cell>
        </row>
        <row r="1276">
          <cell r="A1276" t="str">
            <v>DAO20</v>
          </cell>
          <cell r="B1276" t="str">
            <v>DAO2025</v>
          </cell>
          <cell r="C1276" t="str">
            <v>Cây Đào,ĐK gốc 20cm ≤ Φ &lt;25cm</v>
          </cell>
          <cell r="D1276" t="str">
            <v xml:space="preserve">Đào, đường kính gốc 20 cm </v>
          </cell>
          <cell r="E1276" t="str">
            <v>cây</v>
          </cell>
          <cell r="F1276">
            <v>380000</v>
          </cell>
        </row>
        <row r="1277">
          <cell r="A1277" t="str">
            <v>DAO21</v>
          </cell>
          <cell r="B1277" t="str">
            <v>DAO2025</v>
          </cell>
          <cell r="C1277" t="str">
            <v>Cây Đào,ĐK gốc 20cm ≤ Φ &lt;25cm</v>
          </cell>
          <cell r="D1277" t="str">
            <v xml:space="preserve">Đào, đường kính gốc 21 cm </v>
          </cell>
          <cell r="E1277" t="str">
            <v>cây</v>
          </cell>
          <cell r="F1277">
            <v>380000</v>
          </cell>
        </row>
        <row r="1278">
          <cell r="A1278" t="str">
            <v>DAO22</v>
          </cell>
          <cell r="B1278" t="str">
            <v>DAO2025</v>
          </cell>
          <cell r="C1278" t="str">
            <v>Cây Đào,ĐK gốc 20cm ≤ Φ &lt;25cm</v>
          </cell>
          <cell r="D1278" t="str">
            <v xml:space="preserve">Đào, đường kính gốc 22 cm </v>
          </cell>
          <cell r="E1278" t="str">
            <v>cây</v>
          </cell>
          <cell r="F1278">
            <v>380000</v>
          </cell>
        </row>
        <row r="1279">
          <cell r="A1279" t="str">
            <v>DAO23</v>
          </cell>
          <cell r="B1279" t="str">
            <v>DAO2025</v>
          </cell>
          <cell r="C1279" t="str">
            <v>Cây Đào,ĐK gốc 20cm ≤ Φ &lt;25cm</v>
          </cell>
          <cell r="D1279" t="str">
            <v xml:space="preserve">Đào, đường kính gốc 23 cm </v>
          </cell>
          <cell r="E1279" t="str">
            <v>cây</v>
          </cell>
          <cell r="F1279">
            <v>380000</v>
          </cell>
        </row>
        <row r="1280">
          <cell r="A1280" t="str">
            <v>DAO24</v>
          </cell>
          <cell r="B1280" t="str">
            <v>DAO2025</v>
          </cell>
          <cell r="C1280" t="str">
            <v>Cây Đào,ĐK gốc 20cm ≤ Φ &lt;25cm</v>
          </cell>
          <cell r="D1280" t="str">
            <v xml:space="preserve">Đào, đường kính gốc 24 cm </v>
          </cell>
          <cell r="E1280" t="str">
            <v>cây</v>
          </cell>
          <cell r="F1280">
            <v>380000</v>
          </cell>
        </row>
        <row r="1281">
          <cell r="A1281" t="str">
            <v>DAO25</v>
          </cell>
          <cell r="B1281" t="str">
            <v>DAO2530</v>
          </cell>
          <cell r="C1281" t="str">
            <v>Cây Đào,ĐK gốc 25cm ≤ Φ &lt;30cm</v>
          </cell>
          <cell r="D1281" t="str">
            <v xml:space="preserve">Đào, đường kính gốc 25 cm </v>
          </cell>
          <cell r="E1281" t="str">
            <v>cây</v>
          </cell>
          <cell r="F1281">
            <v>447000</v>
          </cell>
        </row>
        <row r="1282">
          <cell r="A1282" t="str">
            <v>DAO26</v>
          </cell>
          <cell r="B1282" t="str">
            <v>DAO2530</v>
          </cell>
          <cell r="C1282" t="str">
            <v>Cây Đào,ĐK gốc 25cm ≤ Φ &lt;30cm</v>
          </cell>
          <cell r="D1282" t="str">
            <v xml:space="preserve">Đào, đường kính gốc 26 cm </v>
          </cell>
          <cell r="E1282" t="str">
            <v>cây</v>
          </cell>
          <cell r="F1282">
            <v>447000</v>
          </cell>
        </row>
        <row r="1283">
          <cell r="A1283" t="str">
            <v>DAO27</v>
          </cell>
          <cell r="B1283" t="str">
            <v>DAO2530</v>
          </cell>
          <cell r="C1283" t="str">
            <v>Cây Đào,ĐK gốc 25cm ≤ Φ &lt;30cm</v>
          </cell>
          <cell r="D1283" t="str">
            <v xml:space="preserve">Đào, đường kính gốc 27 cm </v>
          </cell>
          <cell r="E1283" t="str">
            <v>cây</v>
          </cell>
          <cell r="F1283">
            <v>447000</v>
          </cell>
        </row>
        <row r="1284">
          <cell r="A1284" t="str">
            <v>DAO28</v>
          </cell>
          <cell r="B1284" t="str">
            <v>DAO2530</v>
          </cell>
          <cell r="C1284" t="str">
            <v>Cây Đào,ĐK gốc 25cm ≤ Φ &lt;30cm</v>
          </cell>
          <cell r="D1284" t="str">
            <v xml:space="preserve">Đào, đường kính gốc 28 cm </v>
          </cell>
          <cell r="E1284" t="str">
            <v>cây</v>
          </cell>
          <cell r="F1284">
            <v>447000</v>
          </cell>
        </row>
        <row r="1285">
          <cell r="A1285" t="str">
            <v>DAO29</v>
          </cell>
          <cell r="B1285" t="str">
            <v>DAO2530</v>
          </cell>
          <cell r="C1285" t="str">
            <v>Cây Đào,ĐK gốc 25cm ≤ Φ &lt;30cm</v>
          </cell>
          <cell r="D1285" t="str">
            <v xml:space="preserve">Đào, đường kính gốc 29 cm </v>
          </cell>
          <cell r="E1285" t="str">
            <v>cây</v>
          </cell>
          <cell r="F1285">
            <v>447000</v>
          </cell>
        </row>
        <row r="1286">
          <cell r="A1286" t="str">
            <v>DAO30</v>
          </cell>
          <cell r="B1286" t="str">
            <v>DAO3030</v>
          </cell>
          <cell r="C1286" t="str">
            <v>Cây Đào,ĐK gốc từ 30 cm trở lên</v>
          </cell>
          <cell r="D1286" t="str">
            <v xml:space="preserve">Đào, đường kính gốc 30 cm </v>
          </cell>
          <cell r="E1286" t="str">
            <v>cây</v>
          </cell>
          <cell r="F1286">
            <v>514000</v>
          </cell>
        </row>
        <row r="1287">
          <cell r="A1287" t="str">
            <v>DAO31</v>
          </cell>
          <cell r="B1287" t="str">
            <v>DAO3030</v>
          </cell>
          <cell r="C1287" t="str">
            <v>Cây Đào,ĐK gốc từ 30 cm trở lên</v>
          </cell>
          <cell r="D1287" t="str">
            <v xml:space="preserve">Đào, đường kính gốc 31 cm </v>
          </cell>
          <cell r="E1287" t="str">
            <v>cây</v>
          </cell>
          <cell r="F1287">
            <v>514000</v>
          </cell>
        </row>
        <row r="1288">
          <cell r="A1288" t="str">
            <v>DAO32</v>
          </cell>
          <cell r="B1288" t="str">
            <v>DAO3030</v>
          </cell>
          <cell r="C1288" t="str">
            <v>Cây Đào,ĐK gốc từ 30 cm trở lên</v>
          </cell>
          <cell r="D1288" t="str">
            <v xml:space="preserve">Đào, đường kính gốc 32 cm </v>
          </cell>
          <cell r="E1288" t="str">
            <v>cây</v>
          </cell>
          <cell r="F1288">
            <v>514000</v>
          </cell>
        </row>
        <row r="1289">
          <cell r="A1289" t="str">
            <v>DAO33</v>
          </cell>
          <cell r="B1289" t="str">
            <v>DAO3030</v>
          </cell>
          <cell r="C1289" t="str">
            <v>Cây Đào,ĐK gốc từ 30 cm trở lên</v>
          </cell>
          <cell r="D1289" t="str">
            <v xml:space="preserve">Đào, đường kính gốc 33 cm </v>
          </cell>
          <cell r="E1289" t="str">
            <v>cây</v>
          </cell>
          <cell r="F1289">
            <v>514000</v>
          </cell>
        </row>
        <row r="1290">
          <cell r="A1290" t="str">
            <v>DAO34</v>
          </cell>
          <cell r="B1290" t="str">
            <v>DAO3030</v>
          </cell>
          <cell r="C1290" t="str">
            <v>Cây Đào,ĐK gốc từ 30 cm trở lên</v>
          </cell>
          <cell r="D1290" t="str">
            <v xml:space="preserve">Đào, đường kính gốc 34 cm </v>
          </cell>
          <cell r="E1290" t="str">
            <v>cây</v>
          </cell>
          <cell r="F1290">
            <v>514000</v>
          </cell>
        </row>
        <row r="1291">
          <cell r="A1291" t="str">
            <v>DAO35</v>
          </cell>
          <cell r="B1291" t="str">
            <v>DAO3030</v>
          </cell>
          <cell r="C1291" t="str">
            <v>Cây Đào,ĐK gốc từ 30 cm trở lên</v>
          </cell>
          <cell r="D1291" t="str">
            <v xml:space="preserve">Đào, đường kính gốc 35 cm </v>
          </cell>
          <cell r="E1291" t="str">
            <v>cây</v>
          </cell>
          <cell r="F1291">
            <v>514000</v>
          </cell>
        </row>
        <row r="1292">
          <cell r="A1292" t="str">
            <v>DAO36</v>
          </cell>
          <cell r="B1292" t="str">
            <v>DAO3030</v>
          </cell>
          <cell r="C1292" t="str">
            <v>Cây Đào,ĐK gốc từ 30 cm trở lên</v>
          </cell>
          <cell r="D1292" t="str">
            <v xml:space="preserve">Đào, đường kính gốc 36 cm </v>
          </cell>
          <cell r="E1292" t="str">
            <v>cây</v>
          </cell>
          <cell r="F1292">
            <v>514000</v>
          </cell>
        </row>
        <row r="1293">
          <cell r="A1293" t="str">
            <v>DAO37</v>
          </cell>
          <cell r="B1293" t="str">
            <v>DAO3030</v>
          </cell>
          <cell r="C1293" t="str">
            <v>Cây Đào,ĐK gốc từ 30 cm trở lên</v>
          </cell>
          <cell r="D1293" t="str">
            <v xml:space="preserve">Đào, đường kính gốc 37 cm </v>
          </cell>
          <cell r="E1293" t="str">
            <v>cây</v>
          </cell>
          <cell r="F1293">
            <v>514000</v>
          </cell>
        </row>
        <row r="1294">
          <cell r="A1294" t="str">
            <v>DAO38</v>
          </cell>
          <cell r="B1294" t="str">
            <v>DAO3030</v>
          </cell>
          <cell r="C1294" t="str">
            <v>Cây Đào,ĐK gốc từ 30 cm trở lên</v>
          </cell>
          <cell r="D1294" t="str">
            <v xml:space="preserve">Đào, đường kính gốc 38 cm </v>
          </cell>
          <cell r="E1294" t="str">
            <v>cây</v>
          </cell>
          <cell r="F1294">
            <v>514000</v>
          </cell>
        </row>
        <row r="1295">
          <cell r="A1295" t="str">
            <v>DAO39</v>
          </cell>
          <cell r="B1295" t="str">
            <v>DAO3030</v>
          </cell>
          <cell r="C1295" t="str">
            <v>Cây Đào,ĐK gốc từ 30 cm trở lên</v>
          </cell>
          <cell r="D1295" t="str">
            <v xml:space="preserve">Đào, đường kính gốc 39 cm </v>
          </cell>
          <cell r="E1295" t="str">
            <v>cây</v>
          </cell>
          <cell r="F1295">
            <v>514000</v>
          </cell>
        </row>
        <row r="1296">
          <cell r="A1296" t="str">
            <v>DAO40</v>
          </cell>
          <cell r="B1296" t="str">
            <v>DAO3030</v>
          </cell>
          <cell r="C1296" t="str">
            <v>Cây Đào,ĐK gốc từ 30 cm trở lên</v>
          </cell>
          <cell r="D1296" t="str">
            <v xml:space="preserve">Đào, đường kính gốc 40 cm </v>
          </cell>
          <cell r="E1296" t="str">
            <v>cây</v>
          </cell>
          <cell r="F1296">
            <v>514000</v>
          </cell>
        </row>
        <row r="1297">
          <cell r="A1297" t="str">
            <v>MANM</v>
          </cell>
          <cell r="B1297" t="str">
            <v>MANM</v>
          </cell>
          <cell r="C1297" t="str">
            <v>Mận, Mới trồng từ 3 tháng đến dưới 1 năm</v>
          </cell>
          <cell r="D1297" t="str">
            <v>Mận,  mới trồng từ 3 tháng đến dưới 1 năm tuổi</v>
          </cell>
          <cell r="E1297" t="str">
            <v>cây</v>
          </cell>
          <cell r="F1297">
            <v>27000</v>
          </cell>
        </row>
        <row r="1298">
          <cell r="A1298" t="str">
            <v>MANM1</v>
          </cell>
          <cell r="B1298" t="str">
            <v>MANM1</v>
          </cell>
          <cell r="C1298" t="str">
            <v>Mận,  Trồng từ 1 năm, H từ 0,7m trở lên</v>
          </cell>
          <cell r="D1298" t="str">
            <v xml:space="preserve">Mận,  mới trồng 1 năm, cao từ 0,7 m trở lên </v>
          </cell>
          <cell r="E1298" t="str">
            <v>cây</v>
          </cell>
          <cell r="F1298">
            <v>44000</v>
          </cell>
        </row>
        <row r="1299">
          <cell r="A1299" t="str">
            <v>MAN1</v>
          </cell>
          <cell r="B1299" t="str">
            <v>MAN1</v>
          </cell>
          <cell r="C1299" t="str">
            <v>Mận, ĐK gốc 1cm ≤ Φ &lt;2cm</v>
          </cell>
          <cell r="D1299" t="str">
            <v xml:space="preserve">Mận,  đường kính gốc 1 cm </v>
          </cell>
          <cell r="E1299" t="str">
            <v>cây</v>
          </cell>
          <cell r="F1299">
            <v>61000</v>
          </cell>
        </row>
        <row r="1300">
          <cell r="A1300" t="str">
            <v>MAN2</v>
          </cell>
          <cell r="B1300" t="str">
            <v>MAN25</v>
          </cell>
          <cell r="C1300" t="str">
            <v>Mận, ĐK gốc 2cm ≤ Φ &lt;5cm</v>
          </cell>
          <cell r="D1300" t="str">
            <v xml:space="preserve">Mận,  đường kính gốc 2cm </v>
          </cell>
          <cell r="E1300" t="str">
            <v>cây</v>
          </cell>
          <cell r="F1300">
            <v>98000</v>
          </cell>
        </row>
        <row r="1301">
          <cell r="A1301" t="str">
            <v>MAN3</v>
          </cell>
          <cell r="B1301" t="str">
            <v>MAN25</v>
          </cell>
          <cell r="C1301" t="str">
            <v>Mận, ĐK gốc 2cm ≤ Φ &lt;5cm</v>
          </cell>
          <cell r="D1301" t="str">
            <v xml:space="preserve">Mận, đường kính gốc 3 cm </v>
          </cell>
          <cell r="E1301" t="str">
            <v>cây</v>
          </cell>
          <cell r="F1301">
            <v>98000</v>
          </cell>
        </row>
        <row r="1302">
          <cell r="A1302" t="str">
            <v>MAN4</v>
          </cell>
          <cell r="B1302" t="str">
            <v>MAN25</v>
          </cell>
          <cell r="C1302" t="str">
            <v>Mận, ĐK gốc 2cm ≤ Φ &lt;5cm</v>
          </cell>
          <cell r="D1302" t="str">
            <v xml:space="preserve">Mận,  đường kính gốc 4 cm </v>
          </cell>
          <cell r="E1302" t="str">
            <v>cây</v>
          </cell>
          <cell r="F1302">
            <v>98000</v>
          </cell>
        </row>
        <row r="1303">
          <cell r="A1303" t="str">
            <v>MAN5</v>
          </cell>
          <cell r="B1303" t="str">
            <v>MAN57</v>
          </cell>
          <cell r="C1303" t="str">
            <v>Mận, ĐK gốc 5cm ≤ Φ &lt;7cm</v>
          </cell>
          <cell r="D1303" t="str">
            <v xml:space="preserve">Mận, đường kính gốc 5 cm </v>
          </cell>
          <cell r="E1303" t="str">
            <v>cây</v>
          </cell>
          <cell r="F1303">
            <v>135000</v>
          </cell>
        </row>
        <row r="1304">
          <cell r="A1304" t="str">
            <v>MAN6</v>
          </cell>
          <cell r="B1304" t="str">
            <v>MAN57</v>
          </cell>
          <cell r="C1304" t="str">
            <v>Mận, ĐK gốc 5cm ≤ Φ &lt;7cm</v>
          </cell>
          <cell r="D1304" t="str">
            <v xml:space="preserve">Mận,  đường kính gốc 6 cm </v>
          </cell>
          <cell r="E1304" t="str">
            <v>cây</v>
          </cell>
          <cell r="F1304">
            <v>135000</v>
          </cell>
        </row>
        <row r="1305">
          <cell r="A1305" t="str">
            <v>MAN7</v>
          </cell>
          <cell r="B1305" t="str">
            <v>MAN79</v>
          </cell>
          <cell r="C1305" t="str">
            <v>Mận, ĐK gốc 7cm ≤ Φ &lt;9cm</v>
          </cell>
          <cell r="D1305" t="str">
            <v xml:space="preserve">Mận, đường kính gốc 7 cm </v>
          </cell>
          <cell r="E1305" t="str">
            <v>cây</v>
          </cell>
          <cell r="F1305">
            <v>172000</v>
          </cell>
        </row>
        <row r="1306">
          <cell r="A1306" t="str">
            <v>MAN8</v>
          </cell>
          <cell r="B1306" t="str">
            <v>MAN79</v>
          </cell>
          <cell r="C1306" t="str">
            <v>Mận, ĐK gốc 7cm ≤ Φ &lt;9cm</v>
          </cell>
          <cell r="D1306" t="str">
            <v xml:space="preserve">Mận, đường kính gốc 8 cm </v>
          </cell>
          <cell r="E1306" t="str">
            <v>cây</v>
          </cell>
          <cell r="F1306">
            <v>172000</v>
          </cell>
        </row>
        <row r="1307">
          <cell r="A1307" t="str">
            <v>MAN9</v>
          </cell>
          <cell r="B1307" t="str">
            <v>MAN912</v>
          </cell>
          <cell r="C1307" t="str">
            <v>Mận, ĐK gốc 9cm ≤ Φ &lt;12cm</v>
          </cell>
          <cell r="D1307" t="str">
            <v xml:space="preserve">Mận,  đường kính gốc 9 cm </v>
          </cell>
          <cell r="E1307" t="str">
            <v>cây</v>
          </cell>
          <cell r="F1307">
            <v>209000</v>
          </cell>
        </row>
        <row r="1308">
          <cell r="A1308" t="str">
            <v>MAN10</v>
          </cell>
          <cell r="B1308" t="str">
            <v>MAN912</v>
          </cell>
          <cell r="C1308" t="str">
            <v>Mận, ĐK gốc 9cm ≤ Φ &lt;12cm</v>
          </cell>
          <cell r="D1308" t="str">
            <v xml:space="preserve">Mận,  đường kính gốc 10 cm </v>
          </cell>
          <cell r="E1308" t="str">
            <v>cây</v>
          </cell>
          <cell r="F1308">
            <v>209000</v>
          </cell>
        </row>
        <row r="1309">
          <cell r="A1309" t="str">
            <v>MAN11</v>
          </cell>
          <cell r="B1309" t="str">
            <v>MAN912</v>
          </cell>
          <cell r="C1309" t="str">
            <v>Mận, ĐK gốc 9cm ≤ Φ &lt;12cm</v>
          </cell>
          <cell r="D1309" t="str">
            <v xml:space="preserve">Mận,  đường kính gốc 11 cm </v>
          </cell>
          <cell r="E1309" t="str">
            <v>cây</v>
          </cell>
          <cell r="F1309">
            <v>209000</v>
          </cell>
        </row>
        <row r="1310">
          <cell r="A1310" t="str">
            <v>MAN12</v>
          </cell>
          <cell r="B1310" t="str">
            <v>MAN1215</v>
          </cell>
          <cell r="C1310" t="str">
            <v>Mận, ĐK gốc 12cm ≤ Φ &lt;15cm</v>
          </cell>
          <cell r="D1310" t="str">
            <v xml:space="preserve">Mận,  đường kính gốc 12 cm </v>
          </cell>
          <cell r="E1310" t="str">
            <v>cây</v>
          </cell>
          <cell r="F1310">
            <v>246000</v>
          </cell>
        </row>
        <row r="1311">
          <cell r="A1311" t="str">
            <v>MAN13</v>
          </cell>
          <cell r="B1311" t="str">
            <v>MAN1215</v>
          </cell>
          <cell r="C1311" t="str">
            <v>Mận, ĐK gốc 12cm ≤ Φ &lt;15cm</v>
          </cell>
          <cell r="D1311" t="str">
            <v xml:space="preserve">Mận,  đường kính gốc 13 cm </v>
          </cell>
          <cell r="E1311" t="str">
            <v>cây</v>
          </cell>
          <cell r="F1311">
            <v>246000</v>
          </cell>
        </row>
        <row r="1312">
          <cell r="A1312" t="str">
            <v>MAN14</v>
          </cell>
          <cell r="B1312" t="str">
            <v>MAN1215</v>
          </cell>
          <cell r="C1312" t="str">
            <v>Mận, ĐK gốc 12cm ≤ Φ &lt;15cm</v>
          </cell>
          <cell r="D1312" t="str">
            <v xml:space="preserve">Mận,  đường kính gốc 14 cm </v>
          </cell>
          <cell r="E1312" t="str">
            <v>cây</v>
          </cell>
          <cell r="F1312">
            <v>246000</v>
          </cell>
        </row>
        <row r="1313">
          <cell r="A1313" t="str">
            <v>MAN15</v>
          </cell>
          <cell r="B1313" t="str">
            <v>MAN1520</v>
          </cell>
          <cell r="C1313" t="str">
            <v>Mận, ĐK gốc 15cm ≤ Φ &lt;20cm</v>
          </cell>
          <cell r="D1313" t="str">
            <v xml:space="preserve">Mận,  đường kính gốc 15 cm </v>
          </cell>
          <cell r="E1313" t="str">
            <v>cây</v>
          </cell>
          <cell r="F1313">
            <v>313000</v>
          </cell>
        </row>
        <row r="1314">
          <cell r="A1314" t="str">
            <v>MAN16</v>
          </cell>
          <cell r="B1314" t="str">
            <v>MAN1520</v>
          </cell>
          <cell r="C1314" t="str">
            <v>Mận, ĐK gốc 15cm ≤ Φ &lt;20cm</v>
          </cell>
          <cell r="D1314" t="str">
            <v xml:space="preserve">Mận, đường kính gốc 16 cm </v>
          </cell>
          <cell r="E1314" t="str">
            <v>cây</v>
          </cell>
          <cell r="F1314">
            <v>313000</v>
          </cell>
        </row>
        <row r="1315">
          <cell r="A1315" t="str">
            <v>MAN17</v>
          </cell>
          <cell r="B1315" t="str">
            <v>MAN1520</v>
          </cell>
          <cell r="C1315" t="str">
            <v>Mận, ĐK gốc 15cm ≤ Φ &lt;20cm</v>
          </cell>
          <cell r="D1315" t="str">
            <v xml:space="preserve">Mận,  đường kính gốc 17 cm </v>
          </cell>
          <cell r="E1315" t="str">
            <v>cây</v>
          </cell>
          <cell r="F1315">
            <v>313000</v>
          </cell>
        </row>
        <row r="1316">
          <cell r="A1316" t="str">
            <v>MAN18</v>
          </cell>
          <cell r="B1316" t="str">
            <v>MAN1520</v>
          </cell>
          <cell r="C1316" t="str">
            <v>Mận, ĐK gốc 15cm ≤ Φ &lt;20cm</v>
          </cell>
          <cell r="D1316" t="str">
            <v xml:space="preserve">Mận, đường kính gốc 18 cm </v>
          </cell>
          <cell r="E1316" t="str">
            <v>cây</v>
          </cell>
          <cell r="F1316">
            <v>313000</v>
          </cell>
        </row>
        <row r="1317">
          <cell r="A1317" t="str">
            <v>MAN19</v>
          </cell>
          <cell r="B1317" t="str">
            <v>MAN1520</v>
          </cell>
          <cell r="C1317" t="str">
            <v>Mận, ĐK gốc 15cm ≤ Φ &lt;20cm</v>
          </cell>
          <cell r="D1317" t="str">
            <v xml:space="preserve">Mận,  đường kính gốc 19 cm </v>
          </cell>
          <cell r="E1317" t="str">
            <v>cây</v>
          </cell>
          <cell r="F1317">
            <v>313000</v>
          </cell>
        </row>
        <row r="1318">
          <cell r="A1318" t="str">
            <v>MAN20</v>
          </cell>
          <cell r="B1318" t="str">
            <v>MAN2025</v>
          </cell>
          <cell r="C1318" t="str">
            <v>Mận, ĐK gốc 20cm ≤ Φ &lt;25cm</v>
          </cell>
          <cell r="D1318" t="str">
            <v xml:space="preserve">Mận, đường kính gốc 20 cm </v>
          </cell>
          <cell r="E1318" t="str">
            <v>cây</v>
          </cell>
          <cell r="F1318">
            <v>380000</v>
          </cell>
        </row>
        <row r="1319">
          <cell r="A1319" t="str">
            <v>MAN21</v>
          </cell>
          <cell r="B1319" t="str">
            <v>MAN2025</v>
          </cell>
          <cell r="C1319" t="str">
            <v>Mận, ĐK gốc 20cm ≤ Φ &lt;25cm</v>
          </cell>
          <cell r="D1319" t="str">
            <v xml:space="preserve">Mận,  đường kính gốc 21 cm </v>
          </cell>
          <cell r="E1319" t="str">
            <v>cây</v>
          </cell>
          <cell r="F1319">
            <v>380000</v>
          </cell>
        </row>
        <row r="1320">
          <cell r="A1320" t="str">
            <v>MAN22</v>
          </cell>
          <cell r="B1320" t="str">
            <v>MAN2025</v>
          </cell>
          <cell r="C1320" t="str">
            <v>Mận, ĐK gốc 20cm ≤ Φ &lt;25cm</v>
          </cell>
          <cell r="D1320" t="str">
            <v xml:space="preserve">Mận,  đường kính gốc 22 cm </v>
          </cell>
          <cell r="E1320" t="str">
            <v>cây</v>
          </cell>
          <cell r="F1320">
            <v>380000</v>
          </cell>
        </row>
        <row r="1321">
          <cell r="A1321" t="str">
            <v>MAN23</v>
          </cell>
          <cell r="B1321" t="str">
            <v>MAN2025</v>
          </cell>
          <cell r="C1321" t="str">
            <v>Mận, ĐK gốc 20cm ≤ Φ &lt;25cm</v>
          </cell>
          <cell r="D1321" t="str">
            <v xml:space="preserve">Mận,  đường kính gốc 23 cm </v>
          </cell>
          <cell r="E1321" t="str">
            <v>cây</v>
          </cell>
          <cell r="F1321">
            <v>380000</v>
          </cell>
        </row>
        <row r="1322">
          <cell r="A1322" t="str">
            <v>MAN24</v>
          </cell>
          <cell r="B1322" t="str">
            <v>MAN2025</v>
          </cell>
          <cell r="C1322" t="str">
            <v>Mận, ĐK gốc 20cm ≤ Φ &lt;25cm</v>
          </cell>
          <cell r="D1322" t="str">
            <v xml:space="preserve">Mận, đường kính gốc 24 cm </v>
          </cell>
          <cell r="E1322" t="str">
            <v>cây</v>
          </cell>
          <cell r="F1322">
            <v>380000</v>
          </cell>
        </row>
        <row r="1323">
          <cell r="A1323" t="str">
            <v>MAN25</v>
          </cell>
          <cell r="B1323" t="str">
            <v>MAN2530</v>
          </cell>
          <cell r="C1323" t="str">
            <v>Mận, ĐK gốc 25cm ≤ Φ &lt;30cm</v>
          </cell>
          <cell r="D1323" t="str">
            <v xml:space="preserve">Mận, đường kính gốc 25 cm </v>
          </cell>
          <cell r="E1323" t="str">
            <v>cây</v>
          </cell>
          <cell r="F1323">
            <v>447000</v>
          </cell>
        </row>
        <row r="1324">
          <cell r="A1324" t="str">
            <v>MAN26</v>
          </cell>
          <cell r="B1324" t="str">
            <v>MAN2530</v>
          </cell>
          <cell r="C1324" t="str">
            <v>Mận, ĐK gốc 25cm ≤ Φ &lt;30cm</v>
          </cell>
          <cell r="D1324" t="str">
            <v xml:space="preserve">Mận,  đường kính gốc 26 cm </v>
          </cell>
          <cell r="E1324" t="str">
            <v>cây</v>
          </cell>
          <cell r="F1324">
            <v>447000</v>
          </cell>
        </row>
        <row r="1325">
          <cell r="A1325" t="str">
            <v>MAN27</v>
          </cell>
          <cell r="B1325" t="str">
            <v>MAN2530</v>
          </cell>
          <cell r="C1325" t="str">
            <v>Mận, ĐK gốc 25cm ≤ Φ &lt;30cm</v>
          </cell>
          <cell r="D1325" t="str">
            <v xml:space="preserve">Mận, đường kính gốc 27 cm </v>
          </cell>
          <cell r="E1325" t="str">
            <v>cây</v>
          </cell>
          <cell r="F1325">
            <v>447000</v>
          </cell>
        </row>
        <row r="1326">
          <cell r="A1326" t="str">
            <v>MAN28</v>
          </cell>
          <cell r="B1326" t="str">
            <v>MAN2530</v>
          </cell>
          <cell r="C1326" t="str">
            <v>Mận, ĐK gốc 25cm ≤ Φ &lt;30cm</v>
          </cell>
          <cell r="D1326" t="str">
            <v xml:space="preserve">Mận, đường kính gốc 28 cm </v>
          </cell>
          <cell r="E1326" t="str">
            <v>cây</v>
          </cell>
          <cell r="F1326">
            <v>447000</v>
          </cell>
        </row>
        <row r="1327">
          <cell r="A1327" t="str">
            <v>MAN29</v>
          </cell>
          <cell r="B1327" t="str">
            <v>MAN2530</v>
          </cell>
          <cell r="C1327" t="str">
            <v>Mận, ĐK gốc 25cm ≤ Φ &lt;30cm</v>
          </cell>
          <cell r="D1327" t="str">
            <v xml:space="preserve">Mận,  đường kính gốc 29 cm </v>
          </cell>
          <cell r="E1327" t="str">
            <v>cây</v>
          </cell>
          <cell r="F1327">
            <v>447000</v>
          </cell>
        </row>
        <row r="1328">
          <cell r="A1328" t="str">
            <v>MAN30</v>
          </cell>
          <cell r="B1328" t="str">
            <v>MAN3030</v>
          </cell>
          <cell r="C1328" t="str">
            <v>Mận, ĐK gốc từ 30 cm trở lên</v>
          </cell>
          <cell r="D1328" t="str">
            <v xml:space="preserve">Mận, đường kính gốc 30 cm </v>
          </cell>
          <cell r="E1328" t="str">
            <v>cây</v>
          </cell>
          <cell r="F1328">
            <v>514000</v>
          </cell>
        </row>
        <row r="1329">
          <cell r="A1329" t="str">
            <v>MAN31</v>
          </cell>
          <cell r="B1329" t="str">
            <v>MAN3030</v>
          </cell>
          <cell r="C1329" t="str">
            <v>Mận, ĐK gốc từ 30 cm trở lên</v>
          </cell>
          <cell r="D1329" t="str">
            <v xml:space="preserve">Mận, đường kính gốc 31 cm </v>
          </cell>
          <cell r="E1329" t="str">
            <v>cây</v>
          </cell>
          <cell r="F1329">
            <v>514000</v>
          </cell>
        </row>
        <row r="1330">
          <cell r="A1330" t="str">
            <v>MAN32</v>
          </cell>
          <cell r="B1330" t="str">
            <v>MAN3030</v>
          </cell>
          <cell r="C1330" t="str">
            <v>Mận, ĐK gốc từ 30 cm trở lên</v>
          </cell>
          <cell r="D1330" t="str">
            <v xml:space="preserve">Mận,  đường kính gốc 32 cm </v>
          </cell>
          <cell r="E1330" t="str">
            <v>cây</v>
          </cell>
          <cell r="F1330">
            <v>514000</v>
          </cell>
        </row>
        <row r="1331">
          <cell r="A1331" t="str">
            <v>MAN33</v>
          </cell>
          <cell r="B1331" t="str">
            <v>MAN3030</v>
          </cell>
          <cell r="C1331" t="str">
            <v>Mận, ĐK gốc từ 30 cm trở lên</v>
          </cell>
          <cell r="D1331" t="str">
            <v xml:space="preserve">Mận,  đường kính gốc 33 cm </v>
          </cell>
          <cell r="E1331" t="str">
            <v>cây</v>
          </cell>
          <cell r="F1331">
            <v>514000</v>
          </cell>
        </row>
        <row r="1332">
          <cell r="A1332" t="str">
            <v>MAN34</v>
          </cell>
          <cell r="B1332" t="str">
            <v>MAN3030</v>
          </cell>
          <cell r="C1332" t="str">
            <v>Mận, ĐK gốc từ 30 cm trở lên</v>
          </cell>
          <cell r="D1332" t="str">
            <v xml:space="preserve">Mận, đường kính gốc 34 cm </v>
          </cell>
          <cell r="E1332" t="str">
            <v>cây</v>
          </cell>
          <cell r="F1332">
            <v>514000</v>
          </cell>
        </row>
        <row r="1333">
          <cell r="A1333" t="str">
            <v>MAN35</v>
          </cell>
          <cell r="B1333" t="str">
            <v>MAN3030</v>
          </cell>
          <cell r="C1333" t="str">
            <v>Mận, ĐK gốc từ 30 cm trở lên</v>
          </cell>
          <cell r="D1333" t="str">
            <v xml:space="preserve">Mận,  đường kính gốc 35 cm </v>
          </cell>
          <cell r="E1333" t="str">
            <v>cây</v>
          </cell>
          <cell r="F1333">
            <v>514000</v>
          </cell>
        </row>
        <row r="1334">
          <cell r="A1334" t="str">
            <v>MAN36</v>
          </cell>
          <cell r="B1334" t="str">
            <v>MAN3030</v>
          </cell>
          <cell r="C1334" t="str">
            <v>Mận, ĐK gốc từ 30 cm trở lên</v>
          </cell>
          <cell r="D1334" t="str">
            <v xml:space="preserve">Mận, đường kính gốc 36 cm </v>
          </cell>
          <cell r="E1334" t="str">
            <v>cây</v>
          </cell>
          <cell r="F1334">
            <v>514000</v>
          </cell>
        </row>
        <row r="1335">
          <cell r="A1335" t="str">
            <v>MAN37</v>
          </cell>
          <cell r="B1335" t="str">
            <v>MAN3030</v>
          </cell>
          <cell r="C1335" t="str">
            <v>Mận, ĐK gốc từ 30 cm trở lên</v>
          </cell>
          <cell r="D1335" t="str">
            <v xml:space="preserve">Mận, đường kính gốc 37 cm </v>
          </cell>
          <cell r="E1335" t="str">
            <v>cây</v>
          </cell>
          <cell r="F1335">
            <v>514000</v>
          </cell>
        </row>
        <row r="1336">
          <cell r="A1336" t="str">
            <v>MAN38</v>
          </cell>
          <cell r="B1336" t="str">
            <v>MAN3030</v>
          </cell>
          <cell r="C1336" t="str">
            <v>Mận, ĐK gốc từ 30 cm trở lên</v>
          </cell>
          <cell r="D1336" t="str">
            <v xml:space="preserve">Mận, đường kính gốc 38 cm </v>
          </cell>
          <cell r="E1336" t="str">
            <v>cây</v>
          </cell>
          <cell r="F1336">
            <v>514000</v>
          </cell>
        </row>
        <row r="1337">
          <cell r="A1337" t="str">
            <v>MAN39</v>
          </cell>
          <cell r="B1337" t="str">
            <v>MAN3030</v>
          </cell>
          <cell r="C1337" t="str">
            <v>Mận, ĐK gốc từ 30 cm trở lên</v>
          </cell>
          <cell r="D1337" t="str">
            <v xml:space="preserve">Mận, đường kính gốc 39 cm </v>
          </cell>
          <cell r="E1337" t="str">
            <v>cây</v>
          </cell>
          <cell r="F1337">
            <v>514000</v>
          </cell>
        </row>
        <row r="1338">
          <cell r="A1338" t="str">
            <v>MAN40</v>
          </cell>
          <cell r="B1338" t="str">
            <v>MAN3030</v>
          </cell>
          <cell r="C1338" t="str">
            <v>Mận, ĐK gốc từ 30 cm trở lên</v>
          </cell>
          <cell r="D1338" t="str">
            <v xml:space="preserve">Mận, đường kính gốc 40 cm </v>
          </cell>
          <cell r="E1338" t="str">
            <v>cây</v>
          </cell>
          <cell r="F1338">
            <v>514000</v>
          </cell>
        </row>
        <row r="1339">
          <cell r="A1339" t="str">
            <v>MOM</v>
          </cell>
          <cell r="B1339" t="str">
            <v>MOM</v>
          </cell>
          <cell r="C1339" t="str">
            <v>Mơ, Mới trồng từ 3 tháng đến dưới 1 năm</v>
          </cell>
          <cell r="D1339" t="str">
            <v>Mơ, mới trồng từ 3 tháng đến dưới 1 năm tuổi</v>
          </cell>
          <cell r="E1339" t="str">
            <v>cây</v>
          </cell>
          <cell r="F1339">
            <v>27000</v>
          </cell>
        </row>
        <row r="1340">
          <cell r="A1340" t="str">
            <v>MOM1</v>
          </cell>
          <cell r="B1340" t="str">
            <v>MOM1</v>
          </cell>
          <cell r="C1340" t="str">
            <v>Mơ,  Trồng từ 1 năm, H từ 0,7m trở lên</v>
          </cell>
          <cell r="D1340" t="str">
            <v xml:space="preserve">Mơ,  mới trồng 1 năm, cao từ 0,7 m trở lên </v>
          </cell>
          <cell r="E1340" t="str">
            <v>cây</v>
          </cell>
          <cell r="F1340">
            <v>44000</v>
          </cell>
        </row>
        <row r="1341">
          <cell r="A1341" t="str">
            <v>MO1</v>
          </cell>
          <cell r="B1341" t="str">
            <v>MO1</v>
          </cell>
          <cell r="C1341" t="str">
            <v>Mơ, ĐK gốc 1cm ≤ Φ &lt;2cm</v>
          </cell>
          <cell r="D1341" t="str">
            <v xml:space="preserve">Mơ,   đường kính gốc 1 cm </v>
          </cell>
          <cell r="E1341" t="str">
            <v>cây</v>
          </cell>
          <cell r="F1341">
            <v>61000</v>
          </cell>
        </row>
        <row r="1342">
          <cell r="A1342" t="str">
            <v>MO2</v>
          </cell>
          <cell r="B1342" t="str">
            <v>MO25</v>
          </cell>
          <cell r="C1342" t="str">
            <v>Mơ, ĐK gốc 2cm ≤ Φ &lt;5cm</v>
          </cell>
          <cell r="D1342" t="str">
            <v xml:space="preserve">Mơ,  đường kính gốc 2cm </v>
          </cell>
          <cell r="E1342" t="str">
            <v>cây</v>
          </cell>
          <cell r="F1342">
            <v>98000</v>
          </cell>
        </row>
        <row r="1343">
          <cell r="A1343" t="str">
            <v>MO3</v>
          </cell>
          <cell r="B1343" t="str">
            <v>MO25</v>
          </cell>
          <cell r="C1343" t="str">
            <v>Mơ, ĐK gốc 2cm ≤ Φ &lt;5cm</v>
          </cell>
          <cell r="D1343" t="str">
            <v xml:space="preserve">Mơ, đường kính gốc 3 cm </v>
          </cell>
          <cell r="E1343" t="str">
            <v>cây</v>
          </cell>
          <cell r="F1343">
            <v>98000</v>
          </cell>
        </row>
        <row r="1344">
          <cell r="A1344" t="str">
            <v>MO4</v>
          </cell>
          <cell r="B1344" t="str">
            <v>MO25</v>
          </cell>
          <cell r="C1344" t="str">
            <v>Mơ, ĐK gốc 2cm ≤ Φ &lt;5cm</v>
          </cell>
          <cell r="D1344" t="str">
            <v xml:space="preserve">Mơ, đường kính gốc 4 cm </v>
          </cell>
          <cell r="E1344" t="str">
            <v>cây</v>
          </cell>
          <cell r="F1344">
            <v>98000</v>
          </cell>
        </row>
        <row r="1345">
          <cell r="A1345" t="str">
            <v>MO5</v>
          </cell>
          <cell r="B1345" t="str">
            <v>MO57</v>
          </cell>
          <cell r="C1345" t="str">
            <v>Mơ, ĐK gốc 5cm ≤ Φ &lt;7cm</v>
          </cell>
          <cell r="D1345" t="str">
            <v xml:space="preserve">Mơ, đường kính gốc 5 cm </v>
          </cell>
          <cell r="E1345" t="str">
            <v>cây</v>
          </cell>
          <cell r="F1345">
            <v>135000</v>
          </cell>
        </row>
        <row r="1346">
          <cell r="A1346" t="str">
            <v>MO6</v>
          </cell>
          <cell r="B1346" t="str">
            <v>MO57</v>
          </cell>
          <cell r="C1346" t="str">
            <v>Mơ, ĐK gốc 5cm ≤ Φ &lt;7cm</v>
          </cell>
          <cell r="D1346" t="str">
            <v xml:space="preserve">Mơ, đường kính gốc 6 cm </v>
          </cell>
          <cell r="E1346" t="str">
            <v>cây</v>
          </cell>
          <cell r="F1346">
            <v>135000</v>
          </cell>
        </row>
        <row r="1347">
          <cell r="A1347" t="str">
            <v>MO7</v>
          </cell>
          <cell r="B1347" t="str">
            <v>MO79</v>
          </cell>
          <cell r="C1347" t="str">
            <v>Mơ, ĐK gốc 7cm ≤ Φ &lt;9cm</v>
          </cell>
          <cell r="D1347" t="str">
            <v xml:space="preserve">Mơ, đường kính gốc 7 cm </v>
          </cell>
          <cell r="E1347" t="str">
            <v>cây</v>
          </cell>
          <cell r="F1347">
            <v>172000</v>
          </cell>
        </row>
        <row r="1348">
          <cell r="A1348" t="str">
            <v>MO8</v>
          </cell>
          <cell r="B1348" t="str">
            <v>MO79</v>
          </cell>
          <cell r="C1348" t="str">
            <v>Mơ, ĐK gốc 7cm ≤ Φ &lt;9cm</v>
          </cell>
          <cell r="D1348" t="str">
            <v xml:space="preserve">Mơ, đường kính gốc 8 cm </v>
          </cell>
          <cell r="E1348" t="str">
            <v>cây</v>
          </cell>
          <cell r="F1348">
            <v>172000</v>
          </cell>
        </row>
        <row r="1349">
          <cell r="A1349" t="str">
            <v>MO9</v>
          </cell>
          <cell r="B1349" t="str">
            <v>MO912</v>
          </cell>
          <cell r="C1349" t="str">
            <v>Mơ, ĐK gốc 9cm ≤ Φ &lt;12cm</v>
          </cell>
          <cell r="D1349" t="str">
            <v xml:space="preserve">Mơ, đường kính gốc 9 cm </v>
          </cell>
          <cell r="E1349" t="str">
            <v>cây</v>
          </cell>
          <cell r="F1349">
            <v>209000</v>
          </cell>
        </row>
        <row r="1350">
          <cell r="A1350" t="str">
            <v>MO10</v>
          </cell>
          <cell r="B1350" t="str">
            <v>MO912</v>
          </cell>
          <cell r="C1350" t="str">
            <v>Mơ, ĐK gốc 9cm ≤ Φ &lt;12cm</v>
          </cell>
          <cell r="D1350" t="str">
            <v xml:space="preserve">Mơ, đường kính gốc 10 cm </v>
          </cell>
          <cell r="E1350" t="str">
            <v>cây</v>
          </cell>
          <cell r="F1350">
            <v>209000</v>
          </cell>
        </row>
        <row r="1351">
          <cell r="A1351" t="str">
            <v>MO11</v>
          </cell>
          <cell r="B1351" t="str">
            <v>MO912</v>
          </cell>
          <cell r="C1351" t="str">
            <v>Mơ, ĐK gốc 9cm ≤ Φ &lt;12cm</v>
          </cell>
          <cell r="D1351" t="str">
            <v xml:space="preserve">Mơ, đường kính gốc 11 cm </v>
          </cell>
          <cell r="E1351" t="str">
            <v>cây</v>
          </cell>
          <cell r="F1351">
            <v>209000</v>
          </cell>
        </row>
        <row r="1352">
          <cell r="A1352" t="str">
            <v>MO12</v>
          </cell>
          <cell r="B1352" t="str">
            <v>MO1215</v>
          </cell>
          <cell r="C1352" t="str">
            <v>Mơ, ĐK gốc 12cm ≤ Φ &lt;15cm</v>
          </cell>
          <cell r="D1352" t="str">
            <v xml:space="preserve">Mơ, đường kính gốc 12 cm </v>
          </cell>
          <cell r="E1352" t="str">
            <v>cây</v>
          </cell>
          <cell r="F1352">
            <v>246000</v>
          </cell>
        </row>
        <row r="1353">
          <cell r="A1353" t="str">
            <v>MO13</v>
          </cell>
          <cell r="B1353" t="str">
            <v>MO1215</v>
          </cell>
          <cell r="C1353" t="str">
            <v>Mơ, ĐK gốc 12cm ≤ Φ &lt;15cm</v>
          </cell>
          <cell r="D1353" t="str">
            <v xml:space="preserve">Mơ, đường kính gốc 13 cm </v>
          </cell>
          <cell r="E1353" t="str">
            <v>cây</v>
          </cell>
          <cell r="F1353">
            <v>246000</v>
          </cell>
        </row>
        <row r="1354">
          <cell r="A1354" t="str">
            <v>MO14</v>
          </cell>
          <cell r="B1354" t="str">
            <v>MO1215</v>
          </cell>
          <cell r="C1354" t="str">
            <v>Mơ, ĐK gốc 12cm ≤ Φ &lt;15cm</v>
          </cell>
          <cell r="D1354" t="str">
            <v xml:space="preserve">Mơ, đường kính gốc 14 cm </v>
          </cell>
          <cell r="E1354" t="str">
            <v>cây</v>
          </cell>
          <cell r="F1354">
            <v>246000</v>
          </cell>
        </row>
        <row r="1355">
          <cell r="A1355" t="str">
            <v>MO15</v>
          </cell>
          <cell r="B1355" t="str">
            <v>MO1520</v>
          </cell>
          <cell r="C1355" t="str">
            <v>Mơ, ĐK gốc 15cm ≤ Φ &lt;20cm</v>
          </cell>
          <cell r="D1355" t="str">
            <v xml:space="preserve">Mơ, đường kính gốc 15 cm </v>
          </cell>
          <cell r="E1355" t="str">
            <v>cây</v>
          </cell>
          <cell r="F1355">
            <v>313000</v>
          </cell>
        </row>
        <row r="1356">
          <cell r="A1356" t="str">
            <v>MO16</v>
          </cell>
          <cell r="B1356" t="str">
            <v>MO1520</v>
          </cell>
          <cell r="C1356" t="str">
            <v>Mơ, ĐK gốc 15cm ≤ Φ &lt;20cm</v>
          </cell>
          <cell r="D1356" t="str">
            <v xml:space="preserve">Mơ, đường kính gốc 16 cm </v>
          </cell>
          <cell r="E1356" t="str">
            <v>cây</v>
          </cell>
          <cell r="F1356">
            <v>313000</v>
          </cell>
        </row>
        <row r="1357">
          <cell r="A1357" t="str">
            <v>MO17</v>
          </cell>
          <cell r="B1357" t="str">
            <v>MO1520</v>
          </cell>
          <cell r="C1357" t="str">
            <v>Mơ, ĐK gốc 15cm ≤ Φ &lt;20cm</v>
          </cell>
          <cell r="D1357" t="str">
            <v xml:space="preserve">Mơ, đường kính gốc 17 cm </v>
          </cell>
          <cell r="E1357" t="str">
            <v>cây</v>
          </cell>
          <cell r="F1357">
            <v>313000</v>
          </cell>
        </row>
        <row r="1358">
          <cell r="A1358" t="str">
            <v>MO18</v>
          </cell>
          <cell r="B1358" t="str">
            <v>MO1520</v>
          </cell>
          <cell r="C1358" t="str">
            <v>Mơ, ĐK gốc 15cm ≤ Φ &lt;20cm</v>
          </cell>
          <cell r="D1358" t="str">
            <v xml:space="preserve">Mơ, đường kính gốc 18 cm </v>
          </cell>
          <cell r="E1358" t="str">
            <v>cây</v>
          </cell>
          <cell r="F1358">
            <v>313000</v>
          </cell>
        </row>
        <row r="1359">
          <cell r="A1359" t="str">
            <v>MO19</v>
          </cell>
          <cell r="B1359" t="str">
            <v>MO1520</v>
          </cell>
          <cell r="C1359" t="str">
            <v>Mơ, ĐK gốc 15cm ≤ Φ &lt;20cm</v>
          </cell>
          <cell r="D1359" t="str">
            <v xml:space="preserve">Mơ, đường kính gốc 19 cm </v>
          </cell>
          <cell r="E1359" t="str">
            <v>cây</v>
          </cell>
          <cell r="F1359">
            <v>313000</v>
          </cell>
        </row>
        <row r="1360">
          <cell r="A1360" t="str">
            <v>MO20</v>
          </cell>
          <cell r="B1360" t="str">
            <v>MO2025</v>
          </cell>
          <cell r="C1360" t="str">
            <v>Mơ, ĐK gốc 20cm ≤ Φ &lt;25cm</v>
          </cell>
          <cell r="D1360" t="str">
            <v xml:space="preserve">Mơ, đường kính gốc 20 cm </v>
          </cell>
          <cell r="E1360" t="str">
            <v>cây</v>
          </cell>
          <cell r="F1360">
            <v>380000</v>
          </cell>
        </row>
        <row r="1361">
          <cell r="A1361" t="str">
            <v>MO21</v>
          </cell>
          <cell r="B1361" t="str">
            <v>MO2025</v>
          </cell>
          <cell r="C1361" t="str">
            <v>Mơ, ĐK gốc 20cm ≤ Φ &lt;25cm</v>
          </cell>
          <cell r="D1361" t="str">
            <v xml:space="preserve">Mơ, đường kính gốc 21 cm </v>
          </cell>
          <cell r="E1361" t="str">
            <v>cây</v>
          </cell>
          <cell r="F1361">
            <v>380000</v>
          </cell>
        </row>
        <row r="1362">
          <cell r="A1362" t="str">
            <v>MO22</v>
          </cell>
          <cell r="B1362" t="str">
            <v>MO2025</v>
          </cell>
          <cell r="C1362" t="str">
            <v>Mơ, ĐK gốc 20cm ≤ Φ &lt;25cm</v>
          </cell>
          <cell r="D1362" t="str">
            <v xml:space="preserve">Mơ, đường kính gốc 22 cm </v>
          </cell>
          <cell r="E1362" t="str">
            <v>cây</v>
          </cell>
          <cell r="F1362">
            <v>380000</v>
          </cell>
        </row>
        <row r="1363">
          <cell r="A1363" t="str">
            <v>MO23</v>
          </cell>
          <cell r="B1363" t="str">
            <v>MO2025</v>
          </cell>
          <cell r="C1363" t="str">
            <v>Mơ, ĐK gốc 20cm ≤ Φ &lt;25cm</v>
          </cell>
          <cell r="D1363" t="str">
            <v xml:space="preserve">Mơ, đường kính gốc 23 cm </v>
          </cell>
          <cell r="E1363" t="str">
            <v>cây</v>
          </cell>
          <cell r="F1363">
            <v>380000</v>
          </cell>
        </row>
        <row r="1364">
          <cell r="A1364" t="str">
            <v>MO24</v>
          </cell>
          <cell r="B1364" t="str">
            <v>MO2025</v>
          </cell>
          <cell r="C1364" t="str">
            <v>Mơ, ĐK gốc 20cm ≤ Φ &lt;25cm</v>
          </cell>
          <cell r="D1364" t="str">
            <v xml:space="preserve">Mơ, đường kính gốc 24 cm </v>
          </cell>
          <cell r="E1364" t="str">
            <v>cây</v>
          </cell>
          <cell r="F1364">
            <v>380000</v>
          </cell>
        </row>
        <row r="1365">
          <cell r="A1365" t="str">
            <v>MO25</v>
          </cell>
          <cell r="B1365" t="str">
            <v>MO2530</v>
          </cell>
          <cell r="C1365" t="str">
            <v>Mơ, ĐK gốc 25cm ≤ Φ &lt;30cm</v>
          </cell>
          <cell r="D1365" t="str">
            <v xml:space="preserve">Mơ, đường kính gốc 25 cm </v>
          </cell>
          <cell r="E1365" t="str">
            <v>cây</v>
          </cell>
          <cell r="F1365">
            <v>447000</v>
          </cell>
        </row>
        <row r="1366">
          <cell r="A1366" t="str">
            <v>MO26</v>
          </cell>
          <cell r="B1366" t="str">
            <v>MO2530</v>
          </cell>
          <cell r="C1366" t="str">
            <v>Mơ, ĐK gốc 25cm ≤ Φ &lt;30cm</v>
          </cell>
          <cell r="D1366" t="str">
            <v xml:space="preserve">Mơ, đường kính gốc 26 cm </v>
          </cell>
          <cell r="E1366" t="str">
            <v>cây</v>
          </cell>
          <cell r="F1366">
            <v>447000</v>
          </cell>
        </row>
        <row r="1367">
          <cell r="A1367" t="str">
            <v>MO27</v>
          </cell>
          <cell r="B1367" t="str">
            <v>MO2530</v>
          </cell>
          <cell r="C1367" t="str">
            <v>Mơ, ĐK gốc 25cm ≤ Φ &lt;30cm</v>
          </cell>
          <cell r="D1367" t="str">
            <v xml:space="preserve">Mơ, đường kính gốc 27 cm </v>
          </cell>
          <cell r="E1367" t="str">
            <v>cây</v>
          </cell>
          <cell r="F1367">
            <v>447000</v>
          </cell>
        </row>
        <row r="1368">
          <cell r="A1368" t="str">
            <v>MO28</v>
          </cell>
          <cell r="B1368" t="str">
            <v>MO2530</v>
          </cell>
          <cell r="C1368" t="str">
            <v>Mơ, ĐK gốc 25cm ≤ Φ &lt;30cm</v>
          </cell>
          <cell r="D1368" t="str">
            <v xml:space="preserve">Mơ, đường kính gốc 28 cm </v>
          </cell>
          <cell r="E1368" t="str">
            <v>cây</v>
          </cell>
          <cell r="F1368">
            <v>447000</v>
          </cell>
        </row>
        <row r="1369">
          <cell r="A1369" t="str">
            <v>MO29</v>
          </cell>
          <cell r="B1369" t="str">
            <v>MO2530</v>
          </cell>
          <cell r="C1369" t="str">
            <v>Mơ, ĐK gốc 25cm ≤ Φ &lt;30cm</v>
          </cell>
          <cell r="D1369" t="str">
            <v xml:space="preserve">Mơ, đường kính gốc 29 cm </v>
          </cell>
          <cell r="E1369" t="str">
            <v>cây</v>
          </cell>
          <cell r="F1369">
            <v>447000</v>
          </cell>
        </row>
        <row r="1370">
          <cell r="A1370" t="str">
            <v>MO30</v>
          </cell>
          <cell r="B1370" t="str">
            <v>MO3030</v>
          </cell>
          <cell r="C1370" t="str">
            <v>Mơ, ĐK gốc từ 30 cm trở lên</v>
          </cell>
          <cell r="D1370" t="str">
            <v xml:space="preserve">Mơ, đường kính gốc 30 cm </v>
          </cell>
          <cell r="E1370" t="str">
            <v>cây</v>
          </cell>
          <cell r="F1370">
            <v>514000</v>
          </cell>
        </row>
        <row r="1371">
          <cell r="A1371" t="str">
            <v>MO31</v>
          </cell>
          <cell r="B1371" t="str">
            <v>MO3030</v>
          </cell>
          <cell r="C1371" t="str">
            <v>Mơ, ĐK gốc từ 30 cm trở lên</v>
          </cell>
          <cell r="D1371" t="str">
            <v xml:space="preserve">Mơ, đường kính gốc 31 cm </v>
          </cell>
          <cell r="E1371" t="str">
            <v>cây</v>
          </cell>
          <cell r="F1371">
            <v>514000</v>
          </cell>
        </row>
        <row r="1372">
          <cell r="A1372" t="str">
            <v>MO32</v>
          </cell>
          <cell r="B1372" t="str">
            <v>MO3030</v>
          </cell>
          <cell r="C1372" t="str">
            <v>Mơ, ĐK gốc từ 30 cm trở lên</v>
          </cell>
          <cell r="D1372" t="str">
            <v xml:space="preserve">Mơ, đường kính gốc 32 cm </v>
          </cell>
          <cell r="E1372" t="str">
            <v>cây</v>
          </cell>
          <cell r="F1372">
            <v>514000</v>
          </cell>
        </row>
        <row r="1373">
          <cell r="A1373" t="str">
            <v>MO33</v>
          </cell>
          <cell r="B1373" t="str">
            <v>MO3030</v>
          </cell>
          <cell r="C1373" t="str">
            <v>Mơ, ĐK gốc từ 30 cm trở lên</v>
          </cell>
          <cell r="D1373" t="str">
            <v xml:space="preserve">Mơ, đường kính gốc 33 cm </v>
          </cell>
          <cell r="E1373" t="str">
            <v>cây</v>
          </cell>
          <cell r="F1373">
            <v>514000</v>
          </cell>
        </row>
        <row r="1374">
          <cell r="A1374" t="str">
            <v>MO34</v>
          </cell>
          <cell r="B1374" t="str">
            <v>MO3030</v>
          </cell>
          <cell r="C1374" t="str">
            <v>Mơ, ĐK gốc từ 30 cm trở lên</v>
          </cell>
          <cell r="D1374" t="str">
            <v xml:space="preserve">Mơ, đường kính gốc 34 cm </v>
          </cell>
          <cell r="E1374" t="str">
            <v>cây</v>
          </cell>
          <cell r="F1374">
            <v>514000</v>
          </cell>
        </row>
        <row r="1375">
          <cell r="A1375" t="str">
            <v>MO35</v>
          </cell>
          <cell r="B1375" t="str">
            <v>MO3030</v>
          </cell>
          <cell r="C1375" t="str">
            <v>Mơ, ĐK gốc từ 30 cm trở lên</v>
          </cell>
          <cell r="D1375" t="str">
            <v xml:space="preserve">Mơ, đường kính gốc 35 cm </v>
          </cell>
          <cell r="E1375" t="str">
            <v>cây</v>
          </cell>
          <cell r="F1375">
            <v>514000</v>
          </cell>
        </row>
        <row r="1376">
          <cell r="A1376" t="str">
            <v>MO36</v>
          </cell>
          <cell r="B1376" t="str">
            <v>MO3030</v>
          </cell>
          <cell r="C1376" t="str">
            <v>Mơ, ĐK gốc từ 30 cm trở lên</v>
          </cell>
          <cell r="D1376" t="str">
            <v xml:space="preserve">Mơ, đường kính gốc 36 cm </v>
          </cell>
          <cell r="E1376" t="str">
            <v>cây</v>
          </cell>
          <cell r="F1376">
            <v>514000</v>
          </cell>
        </row>
        <row r="1377">
          <cell r="A1377" t="str">
            <v>MO37</v>
          </cell>
          <cell r="B1377" t="str">
            <v>MO3030</v>
          </cell>
          <cell r="C1377" t="str">
            <v>Mơ, ĐK gốc từ 30 cm trở lên</v>
          </cell>
          <cell r="D1377" t="str">
            <v xml:space="preserve">Mơ, đường kính gốc 37 cm </v>
          </cell>
          <cell r="E1377" t="str">
            <v>cây</v>
          </cell>
          <cell r="F1377">
            <v>514000</v>
          </cell>
        </row>
        <row r="1378">
          <cell r="A1378" t="str">
            <v>MO38</v>
          </cell>
          <cell r="B1378" t="str">
            <v>MO3030</v>
          </cell>
          <cell r="C1378" t="str">
            <v>Mơ, ĐK gốc từ 30 cm trở lên</v>
          </cell>
          <cell r="D1378" t="str">
            <v xml:space="preserve">Mơ, đường kính gốc 38 cm </v>
          </cell>
          <cell r="E1378" t="str">
            <v>cây</v>
          </cell>
          <cell r="F1378">
            <v>514000</v>
          </cell>
        </row>
        <row r="1379">
          <cell r="A1379" t="str">
            <v>MO39</v>
          </cell>
          <cell r="B1379" t="str">
            <v>MO3030</v>
          </cell>
          <cell r="C1379" t="str">
            <v>Mơ, ĐK gốc từ 30 cm trở lên</v>
          </cell>
          <cell r="D1379" t="str">
            <v xml:space="preserve">Mơ, đường kính gốc 39 cm </v>
          </cell>
          <cell r="E1379" t="str">
            <v>cây</v>
          </cell>
          <cell r="F1379">
            <v>514000</v>
          </cell>
        </row>
        <row r="1380">
          <cell r="A1380" t="str">
            <v>MO40</v>
          </cell>
          <cell r="B1380" t="str">
            <v>MO3030</v>
          </cell>
          <cell r="C1380" t="str">
            <v>Mơ, ĐK gốc từ 30 cm trở lên</v>
          </cell>
          <cell r="D1380" t="str">
            <v xml:space="preserve">Mơ, đường kính gốc 40 cm </v>
          </cell>
          <cell r="E1380" t="str">
            <v>cây</v>
          </cell>
          <cell r="F1380">
            <v>514000</v>
          </cell>
        </row>
        <row r="1381">
          <cell r="C1381" t="str">
            <v>Chuối ăn quả (không tính chuối rừng)</v>
          </cell>
          <cell r="E1381" t="str">
            <v>khóm</v>
          </cell>
        </row>
        <row r="1382">
          <cell r="A1382" t="str">
            <v>CHUOI26</v>
          </cell>
          <cell r="B1382" t="str">
            <v>CHUOI26</v>
          </cell>
          <cell r="C1382" t="str">
            <v xml:space="preserve"> Chuối ăn quả, Mới trồng từ 2 đến 6 tháng (không tính cây con theo cây trồng)</v>
          </cell>
          <cell r="D1382" t="str">
            <v xml:space="preserve"> Chuối ăn quả, Mới trồng từ 2 đến 6 tháng (không tính cây con theo cây trồng)</v>
          </cell>
          <cell r="E1382" t="str">
            <v>khóm</v>
          </cell>
          <cell r="F1382">
            <v>18700</v>
          </cell>
        </row>
        <row r="1383">
          <cell r="A1383" t="str">
            <v>CHUOI6</v>
          </cell>
          <cell r="B1383" t="str">
            <v>CHUOI6</v>
          </cell>
          <cell r="C1383" t="str">
            <v xml:space="preserve">  Chuối ăn quả, Trồng từ trên 6 tháng đến khi có quả (khóm có từ 2 cây trở lên)</v>
          </cell>
          <cell r="D1383" t="str">
            <v xml:space="preserve">  Chuối ăn quả, Trồng từ trên 6 tháng đến khi có quả (khóm có từ 2 cây trở lên)</v>
          </cell>
          <cell r="E1383" t="str">
            <v>khóm</v>
          </cell>
          <cell r="F1383">
            <v>52400</v>
          </cell>
        </row>
        <row r="1384">
          <cell r="A1384" t="str">
            <v>CHUOIK</v>
          </cell>
          <cell r="B1384" t="str">
            <v>CHUOIK</v>
          </cell>
          <cell r="C1384" t="str">
            <v xml:space="preserve"> Chuối ăn quả, Đã có quả
 (khóm có từ 2 cây trở lên)</v>
          </cell>
          <cell r="D1384" t="str">
            <v xml:space="preserve">  Chuối ăn quả, Đã có quả (khóm có từ 2 cây trở lên)</v>
          </cell>
          <cell r="E1384" t="str">
            <v>khóm</v>
          </cell>
          <cell r="F1384">
            <v>86100</v>
          </cell>
        </row>
        <row r="1385">
          <cell r="C1385" t="str">
            <v>Dứa ăn quả</v>
          </cell>
          <cell r="D1385" t="str">
            <v>Dứa ăn quả</v>
          </cell>
          <cell r="E1385" t="str">
            <v>khóm</v>
          </cell>
        </row>
        <row r="1386">
          <cell r="C1386" t="str">
            <v xml:space="preserve"> Dứa Cayene</v>
          </cell>
          <cell r="D1386" t="str">
            <v xml:space="preserve"> Dứa Cayene</v>
          </cell>
          <cell r="E1386" t="str">
            <v>khóm</v>
          </cell>
        </row>
        <row r="1387">
          <cell r="A1387" t="str">
            <v>DUACM</v>
          </cell>
          <cell r="B1387" t="str">
            <v>DUACM</v>
          </cell>
          <cell r="C1387" t="str">
            <v xml:space="preserve">  Dứa Cayene, Mới trồng từ 2 tháng đến 1 năm (không tính cây con theo cây trồng)</v>
          </cell>
          <cell r="D1387" t="str">
            <v xml:space="preserve">  Dứa Cayene, Mới trồng từ 2 tháng đến 1 năm (không tính cây con theo cây trồng)</v>
          </cell>
          <cell r="E1387" t="str">
            <v>khóm</v>
          </cell>
          <cell r="F1387">
            <v>1840</v>
          </cell>
        </row>
        <row r="1388">
          <cell r="A1388" t="str">
            <v>DUAC1</v>
          </cell>
          <cell r="B1388" t="str">
            <v>DUAC1</v>
          </cell>
          <cell r="C1388" t="str">
            <v xml:space="preserve">  Dứa Cayene, Trên 1 năm (khóm có từ 2 cây trở lên)</v>
          </cell>
          <cell r="D1388" t="str">
            <v xml:space="preserve">  Dứa Cayene, Trên 1 năm (khóm có từ 2 cây trở lên)</v>
          </cell>
          <cell r="E1388" t="str">
            <v>khóm</v>
          </cell>
          <cell r="F1388">
            <v>3060</v>
          </cell>
        </row>
        <row r="1389">
          <cell r="C1389" t="str">
            <v xml:space="preserve"> Dứa Queen</v>
          </cell>
          <cell r="D1389" t="str">
            <v xml:space="preserve"> Dứa Queen</v>
          </cell>
          <cell r="E1389" t="str">
            <v>khóm</v>
          </cell>
        </row>
        <row r="1390">
          <cell r="A1390" t="str">
            <v>DUAQM</v>
          </cell>
          <cell r="B1390" t="str">
            <v>DUAQM</v>
          </cell>
          <cell r="C1390" t="str">
            <v xml:space="preserve">  Dứa Queen, Mới trồng từ 2 tháng đến 1 năm (không tính cây con theo cây trồng)</v>
          </cell>
          <cell r="D1390" t="str">
            <v xml:space="preserve">  Dứa Queen, Mới trồng từ 2 tháng đến 1 năm (không tính cây con theo cây trồng)</v>
          </cell>
          <cell r="E1390" t="str">
            <v>khóm</v>
          </cell>
          <cell r="F1390">
            <v>1840</v>
          </cell>
        </row>
        <row r="1391">
          <cell r="A1391" t="str">
            <v>DUAQ1</v>
          </cell>
          <cell r="B1391" t="str">
            <v>DUAQ1</v>
          </cell>
          <cell r="C1391" t="str">
            <v xml:space="preserve"> Dứa Queen,Trên 1 năm (khóm có từ 2 cây trở lên)</v>
          </cell>
          <cell r="D1391" t="str">
            <v xml:space="preserve"> Dứa Queen,Trên 1 năm (khóm có từ 2 cây trở lên)</v>
          </cell>
          <cell r="E1391" t="str">
            <v>khóm</v>
          </cell>
          <cell r="F1391">
            <v>3060</v>
          </cell>
        </row>
        <row r="1392">
          <cell r="C1392" t="str">
            <v>Cây táo ( theo đường kính gốc của cây  Φ đo đường kính gốc cách mặt đất 15cm)</v>
          </cell>
        </row>
        <row r="1393">
          <cell r="A1393" t="str">
            <v>TAOM</v>
          </cell>
          <cell r="B1393" t="str">
            <v>TAOM</v>
          </cell>
          <cell r="C1393" t="str">
            <v>Táo ĐK gốc Φ &lt; 1cm ( cây cách cây &gt; 3m)</v>
          </cell>
          <cell r="D1393" t="str">
            <v>Táo ĐK gốc Φ &lt; 1cm ( cây cách cây &gt; 3m)</v>
          </cell>
          <cell r="E1393" t="str">
            <v>cây</v>
          </cell>
          <cell r="F1393">
            <v>65000</v>
          </cell>
        </row>
        <row r="1394">
          <cell r="A1394" t="str">
            <v>TAO1</v>
          </cell>
          <cell r="B1394" t="str">
            <v>TAO12</v>
          </cell>
          <cell r="C1394" t="str">
            <v>Táo ĐK gốc 1cm ≤ Φ &lt; 2cm  ( cây cách cây &gt; 3m)</v>
          </cell>
          <cell r="D1394" t="str">
            <v>Táo đường kính 1cm</v>
          </cell>
          <cell r="E1394" t="str">
            <v>cây</v>
          </cell>
          <cell r="F1394">
            <v>335000</v>
          </cell>
        </row>
        <row r="1395">
          <cell r="A1395" t="str">
            <v>TAO2</v>
          </cell>
          <cell r="B1395" t="str">
            <v>TAO25</v>
          </cell>
          <cell r="C1395" t="str">
            <v>Táo ĐK gốc 2cm ≤ Φ &lt; 5cm  ( cây cách cây &gt; 3m)</v>
          </cell>
          <cell r="D1395" t="str">
            <v>Táo đường kính 2cm</v>
          </cell>
          <cell r="E1395" t="str">
            <v>cây</v>
          </cell>
          <cell r="F1395">
            <v>545000</v>
          </cell>
        </row>
        <row r="1396">
          <cell r="A1396" t="str">
            <v>TAO3</v>
          </cell>
          <cell r="B1396" t="str">
            <v>TAO25</v>
          </cell>
          <cell r="C1396" t="str">
            <v>Táo ĐK gốc 2cm ≤ Φ &lt; 5cm  ( cây cách cây &gt; 3m)</v>
          </cell>
          <cell r="D1396" t="str">
            <v>Táo đường kính 3cm</v>
          </cell>
          <cell r="E1396" t="str">
            <v>cây</v>
          </cell>
          <cell r="F1396">
            <v>545000</v>
          </cell>
        </row>
        <row r="1397">
          <cell r="A1397" t="str">
            <v>TAO4</v>
          </cell>
          <cell r="B1397" t="str">
            <v>TAO25</v>
          </cell>
          <cell r="C1397" t="str">
            <v>Táo ĐK gốc 2cm ≤ Φ &lt; 5cm  ( cây cách cây &gt; 3m)</v>
          </cell>
          <cell r="D1397" t="str">
            <v>Táo đường kính 4cm</v>
          </cell>
          <cell r="E1397" t="str">
            <v>cây</v>
          </cell>
          <cell r="F1397">
            <v>545000</v>
          </cell>
        </row>
        <row r="1398">
          <cell r="A1398" t="str">
            <v>TAO5</v>
          </cell>
          <cell r="B1398" t="str">
            <v>TAO57</v>
          </cell>
          <cell r="C1398" t="str">
            <v>Táo ĐK gốc 5cm ≤ Φ &lt; 7cm  ( cây cách cây &gt; 3m)</v>
          </cell>
          <cell r="D1398" t="str">
            <v>Táo đường kính 5cm</v>
          </cell>
          <cell r="E1398" t="str">
            <v>cây</v>
          </cell>
          <cell r="F1398">
            <v>755000</v>
          </cell>
        </row>
        <row r="1399">
          <cell r="A1399" t="str">
            <v>TAO6</v>
          </cell>
          <cell r="B1399" t="str">
            <v>TAO57</v>
          </cell>
          <cell r="C1399" t="str">
            <v>Táo ĐK gốc 5cm ≤ Φ &lt; 7cm  ( cây cách cây &gt; 3m)</v>
          </cell>
          <cell r="D1399" t="str">
            <v>Táo đường kính 6cm</v>
          </cell>
          <cell r="E1399" t="str">
            <v>cây</v>
          </cell>
          <cell r="F1399">
            <v>755000</v>
          </cell>
        </row>
        <row r="1400">
          <cell r="A1400" t="str">
            <v>TAO7</v>
          </cell>
          <cell r="B1400" t="str">
            <v>TAO79</v>
          </cell>
          <cell r="C1400" t="str">
            <v>Táo ĐK gốc 7cm ≤ Φ &lt; 9cm  ( cây cách cây &gt; 3m)</v>
          </cell>
          <cell r="D1400" t="str">
            <v>Táo đường kính 7cm</v>
          </cell>
          <cell r="E1400" t="str">
            <v>cây</v>
          </cell>
          <cell r="F1400">
            <v>1025000</v>
          </cell>
        </row>
        <row r="1401">
          <cell r="A1401" t="str">
            <v>TAO8</v>
          </cell>
          <cell r="B1401" t="str">
            <v>TAO79</v>
          </cell>
          <cell r="C1401" t="str">
            <v>Táo ĐK gốc 7cm ≤ Φ &lt; 9cm  ( cây cách cây &gt; 3m)</v>
          </cell>
          <cell r="D1401" t="str">
            <v>Táo đường kính 8cm</v>
          </cell>
          <cell r="E1401" t="str">
            <v>cây</v>
          </cell>
          <cell r="F1401">
            <v>1025000</v>
          </cell>
        </row>
        <row r="1402">
          <cell r="A1402" t="str">
            <v>TAO9</v>
          </cell>
          <cell r="B1402" t="str">
            <v>TAO912</v>
          </cell>
          <cell r="C1402" t="str">
            <v>Táo ĐK gốc 9cm ≤ Φ &lt; 12cm  ( cây cách cây &gt; 3m)</v>
          </cell>
          <cell r="D1402" t="str">
            <v>Táo đường kính 9cm</v>
          </cell>
          <cell r="E1402" t="str">
            <v>cây</v>
          </cell>
          <cell r="F1402">
            <v>1415000</v>
          </cell>
        </row>
        <row r="1403">
          <cell r="A1403" t="str">
            <v>TAO10</v>
          </cell>
          <cell r="B1403" t="str">
            <v>TAO912</v>
          </cell>
          <cell r="C1403" t="str">
            <v>Táo ĐK gốc 9cm ≤ Φ &lt; 12cm  ( cây cách cây &gt; 3m)</v>
          </cell>
          <cell r="D1403" t="str">
            <v>Táo đường kính 10 cm</v>
          </cell>
          <cell r="E1403" t="str">
            <v>cây</v>
          </cell>
          <cell r="F1403">
            <v>1415000</v>
          </cell>
        </row>
        <row r="1404">
          <cell r="A1404" t="str">
            <v>TAO11</v>
          </cell>
          <cell r="B1404" t="str">
            <v>TAO912</v>
          </cell>
          <cell r="C1404" t="str">
            <v>Táo ĐK gốc 9cm ≤ Φ &lt; 12cm  ( cây cách cây &gt; 3m)</v>
          </cell>
          <cell r="D1404" t="str">
            <v>Táo đường kính 11 cm</v>
          </cell>
          <cell r="E1404" t="str">
            <v>cây</v>
          </cell>
          <cell r="F1404">
            <v>1415000</v>
          </cell>
        </row>
        <row r="1405">
          <cell r="A1405" t="str">
            <v>TAO12</v>
          </cell>
          <cell r="B1405" t="str">
            <v>TAO1215</v>
          </cell>
          <cell r="C1405" t="str">
            <v>Táo ĐK gốc 12cm ≤ Φ &lt; 15cm  ( cây cách cây &gt; 3m)</v>
          </cell>
          <cell r="D1405" t="str">
            <v>Táo đường kính 12 cm</v>
          </cell>
          <cell r="E1405" t="str">
            <v>cây</v>
          </cell>
          <cell r="F1405">
            <v>1805000</v>
          </cell>
        </row>
        <row r="1406">
          <cell r="A1406" t="str">
            <v>TAO13</v>
          </cell>
          <cell r="B1406" t="str">
            <v>TAO1215</v>
          </cell>
          <cell r="C1406" t="str">
            <v>Táo ĐK gốc 12cm ≤ Φ &lt; 15cm  ( cây cách cây &gt; 3m)</v>
          </cell>
          <cell r="D1406" t="str">
            <v>Táo đường kính 13 cm</v>
          </cell>
          <cell r="E1406" t="str">
            <v>cây</v>
          </cell>
          <cell r="F1406">
            <v>1805000</v>
          </cell>
        </row>
        <row r="1407">
          <cell r="A1407" t="str">
            <v>TAO14</v>
          </cell>
          <cell r="B1407" t="str">
            <v>TAO1215</v>
          </cell>
          <cell r="C1407" t="str">
            <v>Táo ĐK gốc 12cm ≤ Φ &lt; 15cm  ( cây cách cây &gt; 3m)</v>
          </cell>
          <cell r="D1407" t="str">
            <v>Táo đường kính 14 cm</v>
          </cell>
          <cell r="E1407" t="str">
            <v>cây</v>
          </cell>
          <cell r="F1407">
            <v>1805000</v>
          </cell>
        </row>
        <row r="1408">
          <cell r="A1408" t="str">
            <v>TAO15</v>
          </cell>
          <cell r="B1408" t="str">
            <v>TAO1520</v>
          </cell>
          <cell r="C1408" t="str">
            <v>Táo ĐK gốc 15cm ≤ Φ &lt; 20 cm  ( cây cách cây &gt; 3m)</v>
          </cell>
          <cell r="D1408" t="str">
            <v>Táo đường kính 15cm</v>
          </cell>
          <cell r="E1408" t="str">
            <v>cây</v>
          </cell>
          <cell r="F1408">
            <v>2195000</v>
          </cell>
        </row>
        <row r="1409">
          <cell r="A1409" t="str">
            <v>TAO16</v>
          </cell>
          <cell r="B1409" t="str">
            <v>TAO1520</v>
          </cell>
          <cell r="C1409" t="str">
            <v>Táo ĐK gốc 15cm ≤ Φ &lt; 20 cm  ( cây cách cây &gt; 3m)</v>
          </cell>
          <cell r="D1409" t="str">
            <v>Táo đường kính 16cm</v>
          </cell>
          <cell r="E1409" t="str">
            <v>cây</v>
          </cell>
          <cell r="F1409">
            <v>2195000</v>
          </cell>
        </row>
        <row r="1410">
          <cell r="A1410" t="str">
            <v>TAO17</v>
          </cell>
          <cell r="B1410" t="str">
            <v>TAO1520</v>
          </cell>
          <cell r="C1410" t="str">
            <v>Táo ĐK gốc 15cm ≤ Φ &lt; 20 cm  ( cây cách cây &gt; 3m)</v>
          </cell>
          <cell r="D1410" t="str">
            <v>Táo đường kính 17cm</v>
          </cell>
          <cell r="E1410" t="str">
            <v>cây</v>
          </cell>
          <cell r="F1410">
            <v>2195000</v>
          </cell>
        </row>
        <row r="1411">
          <cell r="A1411" t="str">
            <v>TAO18</v>
          </cell>
          <cell r="B1411" t="str">
            <v>TAO1520</v>
          </cell>
          <cell r="C1411" t="str">
            <v>Táo ĐK gốc 15cm ≤ Φ &lt; 20 cm  ( cây cách cây &gt; 3m)</v>
          </cell>
          <cell r="D1411" t="str">
            <v>Táo đường kính 18cm</v>
          </cell>
          <cell r="E1411" t="str">
            <v>cây</v>
          </cell>
          <cell r="F1411">
            <v>2195000</v>
          </cell>
        </row>
        <row r="1412">
          <cell r="A1412" t="str">
            <v>TAO19</v>
          </cell>
          <cell r="B1412" t="str">
            <v>TAO1520</v>
          </cell>
          <cell r="C1412" t="str">
            <v>Táo ĐK gốc 15cm ≤ Φ &lt; 20 cm  ( cây cách cây &gt; 3m)</v>
          </cell>
          <cell r="D1412" t="str">
            <v>Táo đường kính 19cm</v>
          </cell>
          <cell r="E1412" t="str">
            <v>cây</v>
          </cell>
          <cell r="F1412">
            <v>2195000</v>
          </cell>
        </row>
        <row r="1413">
          <cell r="A1413" t="str">
            <v>TAO20</v>
          </cell>
          <cell r="B1413" t="str">
            <v>TAO1520</v>
          </cell>
          <cell r="C1413" t="str">
            <v>Táo ĐK gốc từ 20 cm trở lên  ( cây cách cây &gt; 3m)</v>
          </cell>
          <cell r="D1413" t="str">
            <v>Táo đường kính 20cm</v>
          </cell>
          <cell r="E1413" t="str">
            <v>cây</v>
          </cell>
          <cell r="F1413">
            <v>2585000</v>
          </cell>
        </row>
        <row r="1414">
          <cell r="A1414" t="str">
            <v>TAO21</v>
          </cell>
          <cell r="B1414" t="str">
            <v>TAO2020</v>
          </cell>
          <cell r="C1414" t="str">
            <v>Táo ĐK gốc từ 20 cm trở lên  ( cây cách cây &gt; 3m)</v>
          </cell>
          <cell r="D1414" t="str">
            <v>Táo đường kính 21cm</v>
          </cell>
          <cell r="E1414" t="str">
            <v>cây</v>
          </cell>
          <cell r="F1414">
            <v>2585000</v>
          </cell>
        </row>
        <row r="1415">
          <cell r="A1415" t="str">
            <v>TAO22</v>
          </cell>
          <cell r="B1415" t="str">
            <v>TAO2020</v>
          </cell>
          <cell r="C1415" t="str">
            <v>Táo ĐK gốc từ 20 cm trở lên  ( cây cách cây &gt; 3m)</v>
          </cell>
          <cell r="D1415" t="str">
            <v>Táo đường kính 22cm</v>
          </cell>
          <cell r="E1415" t="str">
            <v>cây</v>
          </cell>
          <cell r="F1415">
            <v>2585000</v>
          </cell>
        </row>
        <row r="1416">
          <cell r="A1416" t="str">
            <v>TAO23</v>
          </cell>
          <cell r="B1416" t="str">
            <v>TAO2020</v>
          </cell>
          <cell r="C1416" t="str">
            <v>Táo ĐK gốc từ 20 cm trở lên  ( cây cách cây &gt; 3m)</v>
          </cell>
          <cell r="D1416" t="str">
            <v>Táo đường kính 23cm</v>
          </cell>
          <cell r="E1416" t="str">
            <v>cây</v>
          </cell>
          <cell r="F1416">
            <v>2585000</v>
          </cell>
        </row>
        <row r="1417">
          <cell r="A1417" t="str">
            <v>TAO24</v>
          </cell>
          <cell r="B1417" t="str">
            <v>TAO2020</v>
          </cell>
          <cell r="C1417" t="str">
            <v>Táo ĐK gốc từ 20 cm trở lên  ( cây cách cây &gt; 3m)</v>
          </cell>
          <cell r="D1417" t="str">
            <v>Táo đường kính 24cm</v>
          </cell>
          <cell r="E1417" t="str">
            <v>cây</v>
          </cell>
          <cell r="F1417">
            <v>2585000</v>
          </cell>
        </row>
        <row r="1418">
          <cell r="A1418" t="str">
            <v>TAO25</v>
          </cell>
          <cell r="B1418" t="str">
            <v>TAO2020</v>
          </cell>
          <cell r="C1418" t="str">
            <v>Táo ĐK gốc từ 20 cm trở lên  ( cây cách cây &gt; 3m)</v>
          </cell>
          <cell r="D1418" t="str">
            <v>Táo đường kính 25cm</v>
          </cell>
          <cell r="E1418" t="str">
            <v>cây</v>
          </cell>
          <cell r="F1418">
            <v>2585000</v>
          </cell>
        </row>
        <row r="1419">
          <cell r="A1419" t="str">
            <v>TAO26</v>
          </cell>
          <cell r="B1419" t="str">
            <v>TAO2020</v>
          </cell>
          <cell r="C1419" t="str">
            <v>Táo ĐK gốc từ 20 cm trở lên  ( cây cách cây &gt; 3m)</v>
          </cell>
          <cell r="D1419" t="str">
            <v>Táo đường kính 26cm</v>
          </cell>
          <cell r="E1419" t="str">
            <v>cây</v>
          </cell>
          <cell r="F1419">
            <v>2585000</v>
          </cell>
        </row>
        <row r="1420">
          <cell r="A1420" t="str">
            <v>TAO27</v>
          </cell>
          <cell r="B1420" t="str">
            <v>TAO2020</v>
          </cell>
          <cell r="C1420" t="str">
            <v>Táo ĐK gốc từ 20 cm trở lên  ( cây cách cây &gt; 3m)</v>
          </cell>
          <cell r="D1420" t="str">
            <v>Táo đường kính 27cm</v>
          </cell>
          <cell r="E1420" t="str">
            <v>cây</v>
          </cell>
          <cell r="F1420">
            <v>2585000</v>
          </cell>
        </row>
        <row r="1421">
          <cell r="A1421" t="str">
            <v>TAO28</v>
          </cell>
          <cell r="B1421" t="str">
            <v>TAO2020</v>
          </cell>
          <cell r="C1421" t="str">
            <v>Táo ĐK gốc từ 20 cm trở lên  ( cây cách cây &gt; 3m)</v>
          </cell>
          <cell r="D1421" t="str">
            <v>Táo đường kính 28cm</v>
          </cell>
          <cell r="E1421" t="str">
            <v>cây</v>
          </cell>
          <cell r="F1421">
            <v>2585000</v>
          </cell>
        </row>
        <row r="1422">
          <cell r="A1422" t="str">
            <v>TAO29</v>
          </cell>
          <cell r="B1422" t="str">
            <v>TAO2020</v>
          </cell>
          <cell r="C1422" t="str">
            <v>Táo ĐK gốc từ 20 cm trở lên  ( cây cách cây &gt; 3m)</v>
          </cell>
          <cell r="D1422" t="str">
            <v>Táo đường kính 29cm</v>
          </cell>
          <cell r="E1422" t="str">
            <v>cây</v>
          </cell>
          <cell r="F1422">
            <v>2585000</v>
          </cell>
        </row>
        <row r="1423">
          <cell r="A1423" t="str">
            <v>TAO30</v>
          </cell>
          <cell r="B1423" t="str">
            <v>TAO2020</v>
          </cell>
          <cell r="C1423" t="str">
            <v>Táo ĐK gốc từ 20 cm trở lên  ( cây cách cây &gt; 3m)</v>
          </cell>
          <cell r="D1423" t="str">
            <v>Táo đường kính 30cm</v>
          </cell>
          <cell r="E1423" t="str">
            <v>cây</v>
          </cell>
          <cell r="F1423">
            <v>2585000</v>
          </cell>
        </row>
        <row r="1424">
          <cell r="C1424" t="str">
            <v>Cây lấy gỗ (theo ĐK gốc của cây, đo ĐK gốc cách mặt đất 30 cm)</v>
          </cell>
        </row>
        <row r="1425">
          <cell r="C1425" t="str">
            <v>Bạch đàn, Thông, Keo, Xoan, Xà cừ</v>
          </cell>
        </row>
        <row r="1426">
          <cell r="A1426" t="str">
            <v>BD1</v>
          </cell>
          <cell r="B1426" t="str">
            <v>BD15</v>
          </cell>
          <cell r="C1426" t="str">
            <v>Bạch Đàn, Đường kính gốc &lt; 5 cm</v>
          </cell>
          <cell r="D1426" t="str">
            <v>Bạch Đàn, đường kính bằng 1 cm</v>
          </cell>
          <cell r="E1426" t="str">
            <v>cây</v>
          </cell>
          <cell r="F1426">
            <v>40000</v>
          </cell>
        </row>
        <row r="1427">
          <cell r="A1427" t="str">
            <v>BD2</v>
          </cell>
          <cell r="B1427" t="str">
            <v>BD15</v>
          </cell>
          <cell r="C1427" t="str">
            <v>Bạch Đàn, Đường kính gốc &lt; 5 cm</v>
          </cell>
          <cell r="D1427" t="str">
            <v>Bạch Đàn, đường kính bằng 2 cm</v>
          </cell>
          <cell r="E1427" t="str">
            <v>cây</v>
          </cell>
          <cell r="F1427">
            <v>40000</v>
          </cell>
        </row>
        <row r="1428">
          <cell r="A1428" t="str">
            <v>BD3</v>
          </cell>
          <cell r="B1428" t="str">
            <v>BD15</v>
          </cell>
          <cell r="C1428" t="str">
            <v>Bạch Đàn, Đường kính gốc &lt; 5 cm</v>
          </cell>
          <cell r="D1428" t="str">
            <v>Bạch Đàn, đường kính bằng 3 cm</v>
          </cell>
          <cell r="E1428" t="str">
            <v>cây</v>
          </cell>
          <cell r="F1428">
            <v>40000</v>
          </cell>
        </row>
        <row r="1429">
          <cell r="A1429" t="str">
            <v>BD4</v>
          </cell>
          <cell r="B1429" t="str">
            <v>BD15</v>
          </cell>
          <cell r="C1429" t="str">
            <v>Bạch Đàn, Đường kính gốc &lt; 5 cm</v>
          </cell>
          <cell r="D1429" t="str">
            <v>Bạch Đàn, đường kính bằng 4 cm</v>
          </cell>
          <cell r="E1429" t="str">
            <v>cây</v>
          </cell>
          <cell r="F1429">
            <v>40000</v>
          </cell>
        </row>
        <row r="1430">
          <cell r="A1430" t="str">
            <v>BD5</v>
          </cell>
          <cell r="B1430" t="str">
            <v>BD510</v>
          </cell>
          <cell r="C1430" t="str">
            <v>Bạch Đàn, Đường kính gốc từ trên 5-10 cm</v>
          </cell>
          <cell r="D1430" t="str">
            <v>Bạch Đàn, đường kính bằng 5 cm</v>
          </cell>
          <cell r="E1430" t="str">
            <v>cây</v>
          </cell>
          <cell r="F1430">
            <v>118000</v>
          </cell>
        </row>
        <row r="1431">
          <cell r="A1431" t="str">
            <v>BD6</v>
          </cell>
          <cell r="B1431" t="str">
            <v>BD510</v>
          </cell>
          <cell r="C1431" t="str">
            <v>Bạch Đàn, Đường kính gốc từ trên 5-10 cm</v>
          </cell>
          <cell r="D1431" t="str">
            <v>Bạch Đàn, đường kính bằng 6 cm</v>
          </cell>
          <cell r="E1431" t="str">
            <v>cây</v>
          </cell>
          <cell r="F1431">
            <v>118000</v>
          </cell>
        </row>
        <row r="1432">
          <cell r="A1432" t="str">
            <v>BD7</v>
          </cell>
          <cell r="B1432" t="str">
            <v>BD510</v>
          </cell>
          <cell r="C1432" t="str">
            <v>Bạch Đàn, Đường kính gốc từ trên 5-10 cm</v>
          </cell>
          <cell r="D1432" t="str">
            <v>Bạch Đàn, đường kính bằng 7 cm</v>
          </cell>
          <cell r="E1432" t="str">
            <v>cây</v>
          </cell>
          <cell r="F1432">
            <v>118000</v>
          </cell>
        </row>
        <row r="1433">
          <cell r="A1433" t="str">
            <v>BD8</v>
          </cell>
          <cell r="B1433" t="str">
            <v>BD510</v>
          </cell>
          <cell r="C1433" t="str">
            <v>Bạch Đàn, Đường kính gốc từ trên 5-10 cm</v>
          </cell>
          <cell r="D1433" t="str">
            <v>Bạch Đàn, đường kính bằng 8 cm</v>
          </cell>
          <cell r="E1433" t="str">
            <v>cây</v>
          </cell>
          <cell r="F1433">
            <v>118000</v>
          </cell>
        </row>
        <row r="1434">
          <cell r="A1434" t="str">
            <v>BD9</v>
          </cell>
          <cell r="B1434" t="str">
            <v>BD510</v>
          </cell>
          <cell r="C1434" t="str">
            <v>Bạch Đàn, Đường kính gốc từ trên 5-10 cm</v>
          </cell>
          <cell r="D1434" t="str">
            <v>Bạch Đàn, đường kính bằng 9 cm</v>
          </cell>
          <cell r="E1434" t="str">
            <v>cây</v>
          </cell>
          <cell r="F1434">
            <v>118000</v>
          </cell>
        </row>
        <row r="1435">
          <cell r="A1435" t="str">
            <v>BD10</v>
          </cell>
          <cell r="B1435" t="str">
            <v>BD510</v>
          </cell>
          <cell r="C1435" t="str">
            <v>Bạch Đàn, Đường kính gốc từ trên 5-10 cm</v>
          </cell>
          <cell r="D1435" t="str">
            <v>Bạch Đàn, đường kính bằng 10 cm</v>
          </cell>
          <cell r="E1435" t="str">
            <v>cây</v>
          </cell>
          <cell r="F1435">
            <v>118000</v>
          </cell>
        </row>
        <row r="1436">
          <cell r="A1436" t="str">
            <v>BD11</v>
          </cell>
          <cell r="B1436" t="str">
            <v>BD1013</v>
          </cell>
          <cell r="C1436" t="str">
            <v>Bạch Đàn, Đường kính gốc từ trên 10-13 cm</v>
          </cell>
          <cell r="D1436" t="str">
            <v>Bạch Đàn, đường kính bằng 11 cm</v>
          </cell>
          <cell r="E1436" t="str">
            <v>cây</v>
          </cell>
          <cell r="F1436">
            <v>118000</v>
          </cell>
        </row>
        <row r="1437">
          <cell r="A1437" t="str">
            <v>BD12</v>
          </cell>
          <cell r="B1437" t="str">
            <v>BD1013</v>
          </cell>
          <cell r="C1437" t="str">
            <v>Bạch Đàn, Đường kính gốc từ trên 10-13 cm</v>
          </cell>
          <cell r="D1437" t="str">
            <v>Bạch Đàn, đường kính bằng 12 cm</v>
          </cell>
          <cell r="E1437" t="str">
            <v>cây</v>
          </cell>
          <cell r="F1437">
            <v>123000</v>
          </cell>
        </row>
        <row r="1438">
          <cell r="A1438" t="str">
            <v>BD13</v>
          </cell>
          <cell r="B1438" t="str">
            <v>BD1013</v>
          </cell>
          <cell r="C1438" t="str">
            <v>Bạch Đàn, Đường kính gốc từ trên 10-13 cm</v>
          </cell>
          <cell r="D1438" t="str">
            <v>Bạch Đàn, đường kính bằng 13 cm</v>
          </cell>
          <cell r="E1438" t="str">
            <v>cây</v>
          </cell>
          <cell r="F1438">
            <v>118000</v>
          </cell>
        </row>
        <row r="1439">
          <cell r="A1439" t="str">
            <v>BD14</v>
          </cell>
          <cell r="B1439" t="str">
            <v>BD1320</v>
          </cell>
          <cell r="C1439" t="str">
            <v>Bạch Đàn, Đường kính gốc từ trên 13-20 cm</v>
          </cell>
          <cell r="D1439" t="str">
            <v>Bạch Đàn, đường kính bằng 14 cm</v>
          </cell>
          <cell r="E1439" t="str">
            <v>cây</v>
          </cell>
          <cell r="F1439">
            <v>154000</v>
          </cell>
        </row>
        <row r="1440">
          <cell r="A1440" t="str">
            <v>BD15</v>
          </cell>
          <cell r="B1440" t="str">
            <v>BD1320</v>
          </cell>
          <cell r="C1440" t="str">
            <v>Bạch Đàn, Đường kính gốc từ trên 13-20 cm</v>
          </cell>
          <cell r="D1440" t="str">
            <v>Bạch Đàn, đường kính bằng 15 cm</v>
          </cell>
          <cell r="E1440" t="str">
            <v>cây</v>
          </cell>
          <cell r="F1440">
            <v>154000</v>
          </cell>
        </row>
        <row r="1441">
          <cell r="A1441" t="str">
            <v>BD16</v>
          </cell>
          <cell r="B1441" t="str">
            <v>BD1320</v>
          </cell>
          <cell r="C1441" t="str">
            <v>Bạch Đàn, Đường kính gốc từ trên 13-20 cm</v>
          </cell>
          <cell r="D1441" t="str">
            <v>Bạch Đàn, đường kính bằng 16 cm</v>
          </cell>
          <cell r="E1441" t="str">
            <v>cây</v>
          </cell>
          <cell r="F1441">
            <v>154000</v>
          </cell>
        </row>
        <row r="1442">
          <cell r="A1442" t="str">
            <v>BD17</v>
          </cell>
          <cell r="B1442" t="str">
            <v>BD1320</v>
          </cell>
          <cell r="C1442" t="str">
            <v>Bạch Đàn, Đường kính gốc từ trên 13-20 cm</v>
          </cell>
          <cell r="D1442" t="str">
            <v>Bạch Đàn, đường kính bằng 17 cm</v>
          </cell>
          <cell r="E1442" t="str">
            <v>cây</v>
          </cell>
          <cell r="F1442">
            <v>154000</v>
          </cell>
        </row>
        <row r="1443">
          <cell r="A1443" t="str">
            <v>BD18</v>
          </cell>
          <cell r="B1443" t="str">
            <v>BD1320</v>
          </cell>
          <cell r="C1443" t="str">
            <v>Bạch Đàn, Đường kính gốc từ trên 13-20 cm</v>
          </cell>
          <cell r="D1443" t="str">
            <v>Bạch Đàn, đường kính bằng 18 cm</v>
          </cell>
          <cell r="E1443" t="str">
            <v>cây</v>
          </cell>
          <cell r="F1443">
            <v>154000</v>
          </cell>
        </row>
        <row r="1444">
          <cell r="A1444" t="str">
            <v>BD19</v>
          </cell>
          <cell r="B1444" t="str">
            <v>BD1320</v>
          </cell>
          <cell r="C1444" t="str">
            <v>Bạch Đàn, Đường kính gốc từ trên 13-20 cm</v>
          </cell>
          <cell r="D1444" t="str">
            <v>Bạch Đàn, đường kính bằng 19 cm</v>
          </cell>
          <cell r="E1444" t="str">
            <v>cây</v>
          </cell>
          <cell r="F1444">
            <v>154000</v>
          </cell>
        </row>
        <row r="1445">
          <cell r="A1445" t="str">
            <v>BD20</v>
          </cell>
          <cell r="B1445" t="str">
            <v>BD1320</v>
          </cell>
          <cell r="C1445" t="str">
            <v>Bạch Đàn, Đường kính gốc từ trên 13-20 cm</v>
          </cell>
          <cell r="D1445" t="str">
            <v>Bạch Đàn, đường kính bằng 20 cm</v>
          </cell>
          <cell r="E1445" t="str">
            <v>cây</v>
          </cell>
          <cell r="F1445">
            <v>154000</v>
          </cell>
        </row>
        <row r="1446">
          <cell r="A1446" t="str">
            <v>BD21</v>
          </cell>
          <cell r="B1446" t="str">
            <v>BD2050</v>
          </cell>
          <cell r="C1446" t="str">
            <v>Bạch Đàn, Đường kính gốc từ trên 20- 50 cm</v>
          </cell>
          <cell r="D1446" t="str">
            <v>Bạch Đàn, đường kính bằng 21 cm</v>
          </cell>
          <cell r="E1446" t="str">
            <v>cây</v>
          </cell>
          <cell r="F1446">
            <v>181000</v>
          </cell>
        </row>
        <row r="1447">
          <cell r="A1447" t="str">
            <v>BD22</v>
          </cell>
          <cell r="B1447" t="str">
            <v>BD2050</v>
          </cell>
          <cell r="C1447" t="str">
            <v>Bạch Đàn, Đường kính gốc từ trên 20- 50 cm</v>
          </cell>
          <cell r="D1447" t="str">
            <v>Bạch Đàn, đường kính bằng 22 cm</v>
          </cell>
          <cell r="E1447" t="str">
            <v>cây</v>
          </cell>
          <cell r="F1447">
            <v>181000</v>
          </cell>
        </row>
        <row r="1448">
          <cell r="A1448" t="str">
            <v>BD23</v>
          </cell>
          <cell r="B1448" t="str">
            <v>BD2050</v>
          </cell>
          <cell r="C1448" t="str">
            <v>Bạch Đàn, Đường kính gốc từ trên 20- 50 cm</v>
          </cell>
          <cell r="D1448" t="str">
            <v>Bạch Đàn, đường kính bằng 23 cm</v>
          </cell>
          <cell r="E1448" t="str">
            <v>cây</v>
          </cell>
          <cell r="F1448">
            <v>181000</v>
          </cell>
        </row>
        <row r="1449">
          <cell r="A1449" t="str">
            <v>BD24</v>
          </cell>
          <cell r="B1449" t="str">
            <v>BD2050</v>
          </cell>
          <cell r="C1449" t="str">
            <v>Bạch Đàn, Đường kính gốc từ trên 20- 50 cm</v>
          </cell>
          <cell r="D1449" t="str">
            <v>Bạch Đàn, đường kính bằng 24 cm</v>
          </cell>
          <cell r="E1449" t="str">
            <v>cây</v>
          </cell>
          <cell r="F1449">
            <v>181000</v>
          </cell>
        </row>
        <row r="1450">
          <cell r="A1450" t="str">
            <v>BD25</v>
          </cell>
          <cell r="B1450" t="str">
            <v>BD2050</v>
          </cell>
          <cell r="C1450" t="str">
            <v>Bạch Đàn, Đường kính gốc từ trên 20- 50 cm</v>
          </cell>
          <cell r="D1450" t="str">
            <v>Bạch Đàn, đường kính bằng 25 cm</v>
          </cell>
          <cell r="E1450" t="str">
            <v>cây</v>
          </cell>
          <cell r="F1450">
            <v>181000</v>
          </cell>
        </row>
        <row r="1451">
          <cell r="A1451" t="str">
            <v>BD26</v>
          </cell>
          <cell r="B1451" t="str">
            <v>BD2050</v>
          </cell>
          <cell r="C1451" t="str">
            <v>Bạch Đàn, Đường kính gốc từ trên 20- 50 cm</v>
          </cell>
          <cell r="D1451" t="str">
            <v>Bạch Đàn, đường kính bằng 26 cm</v>
          </cell>
          <cell r="E1451" t="str">
            <v>cây</v>
          </cell>
          <cell r="F1451">
            <v>181000</v>
          </cell>
        </row>
        <row r="1452">
          <cell r="A1452" t="str">
            <v>BD27</v>
          </cell>
          <cell r="B1452" t="str">
            <v>BD2050</v>
          </cell>
          <cell r="C1452" t="str">
            <v>Bạch Đàn, Đường kính gốc từ trên 20- 50 cm</v>
          </cell>
          <cell r="D1452" t="str">
            <v>Bạch Đàn, đường kính bằng 27 cm</v>
          </cell>
          <cell r="E1452" t="str">
            <v>cây</v>
          </cell>
          <cell r="F1452">
            <v>181000</v>
          </cell>
        </row>
        <row r="1453">
          <cell r="A1453" t="str">
            <v>BD28</v>
          </cell>
          <cell r="B1453" t="str">
            <v>BD2050</v>
          </cell>
          <cell r="C1453" t="str">
            <v>Bạch Đàn, Đường kính gốc từ trên 20- 50 cm</v>
          </cell>
          <cell r="D1453" t="str">
            <v>Bạch Đàn, đường kính bằng 28 cm</v>
          </cell>
          <cell r="E1453" t="str">
            <v>cây</v>
          </cell>
          <cell r="F1453">
            <v>181000</v>
          </cell>
        </row>
        <row r="1454">
          <cell r="A1454" t="str">
            <v>BD29</v>
          </cell>
          <cell r="B1454" t="str">
            <v>BD2050</v>
          </cell>
          <cell r="C1454" t="str">
            <v>Bạch Đàn, Đường kính gốc từ trên 20- 50 cm</v>
          </cell>
          <cell r="D1454" t="str">
            <v>Bạch Đàn, đường kính bằng 29 cm</v>
          </cell>
          <cell r="E1454" t="str">
            <v>cây</v>
          </cell>
          <cell r="F1454">
            <v>181000</v>
          </cell>
        </row>
        <row r="1455">
          <cell r="A1455" t="str">
            <v>BD30</v>
          </cell>
          <cell r="B1455" t="str">
            <v>BD2050</v>
          </cell>
          <cell r="C1455" t="str">
            <v>Bạch Đàn, Đường kính gốc từ trên 20- 50 cm</v>
          </cell>
          <cell r="D1455" t="str">
            <v>Bạch Đàn, đường kính bằng 30 cm</v>
          </cell>
          <cell r="E1455" t="str">
            <v>cây</v>
          </cell>
          <cell r="F1455">
            <v>181000</v>
          </cell>
        </row>
        <row r="1456">
          <cell r="A1456" t="str">
            <v>BD31</v>
          </cell>
          <cell r="B1456" t="str">
            <v>BD2050</v>
          </cell>
          <cell r="C1456" t="str">
            <v>Bạch Đàn, Đường kính gốc từ trên 20- 50 cm</v>
          </cell>
          <cell r="D1456" t="str">
            <v>Bạch Đàn, đường kính bằng 31 cm</v>
          </cell>
          <cell r="E1456" t="str">
            <v>cây</v>
          </cell>
          <cell r="F1456">
            <v>181000</v>
          </cell>
        </row>
        <row r="1457">
          <cell r="A1457" t="str">
            <v>BD32</v>
          </cell>
          <cell r="B1457" t="str">
            <v>BD2050</v>
          </cell>
          <cell r="C1457" t="str">
            <v>Bạch Đàn, Đường kính gốc từ trên 20- 50 cm</v>
          </cell>
          <cell r="D1457" t="str">
            <v>Bạch Đàn, đường kính bằng 32 cm</v>
          </cell>
          <cell r="E1457" t="str">
            <v>cây</v>
          </cell>
          <cell r="F1457">
            <v>181000</v>
          </cell>
        </row>
        <row r="1458">
          <cell r="A1458" t="str">
            <v>BD33</v>
          </cell>
          <cell r="B1458" t="str">
            <v>BD2050</v>
          </cell>
          <cell r="C1458" t="str">
            <v>Bạch Đàn, Đường kính gốc từ trên 20- 50 cm</v>
          </cell>
          <cell r="D1458" t="str">
            <v>Bạch Đàn, đường kính bằng 33 cm</v>
          </cell>
          <cell r="E1458" t="str">
            <v>cây</v>
          </cell>
          <cell r="F1458">
            <v>181000</v>
          </cell>
        </row>
        <row r="1459">
          <cell r="A1459" t="str">
            <v>BD34</v>
          </cell>
          <cell r="B1459" t="str">
            <v>BD2050</v>
          </cell>
          <cell r="C1459" t="str">
            <v>Bạch Đàn, Đường kính gốc từ trên 20- 50 cm</v>
          </cell>
          <cell r="D1459" t="str">
            <v>Bạch Đàn, đường kính bằng 34 cm</v>
          </cell>
          <cell r="E1459" t="str">
            <v>cây</v>
          </cell>
          <cell r="F1459">
            <v>181000</v>
          </cell>
        </row>
        <row r="1460">
          <cell r="A1460" t="str">
            <v>BD35</v>
          </cell>
          <cell r="B1460" t="str">
            <v>BD2050</v>
          </cell>
          <cell r="C1460" t="str">
            <v>Bạch Đàn, Đường kính gốc từ trên 20- 50 cm</v>
          </cell>
          <cell r="D1460" t="str">
            <v>Bạch Đàn, đường kính bằng 35 cm</v>
          </cell>
          <cell r="E1460" t="str">
            <v>cây</v>
          </cell>
          <cell r="F1460">
            <v>181000</v>
          </cell>
        </row>
        <row r="1461">
          <cell r="A1461" t="str">
            <v>BD36</v>
          </cell>
          <cell r="B1461" t="str">
            <v>BD2050</v>
          </cell>
          <cell r="C1461" t="str">
            <v>Bạch Đàn, Đường kính gốc từ trên 20- 50 cm</v>
          </cell>
          <cell r="D1461" t="str">
            <v>Bạch Đàn, đường kính bằng 36 cm</v>
          </cell>
          <cell r="E1461" t="str">
            <v>cây</v>
          </cell>
          <cell r="F1461">
            <v>181000</v>
          </cell>
        </row>
        <row r="1462">
          <cell r="A1462" t="str">
            <v>BD37</v>
          </cell>
          <cell r="B1462" t="str">
            <v>BD2050</v>
          </cell>
          <cell r="C1462" t="str">
            <v>Bạch Đàn, Đường kính gốc từ trên 20- 50 cm</v>
          </cell>
          <cell r="D1462" t="str">
            <v>Bạch Đàn, đường kính bằng 37 cm</v>
          </cell>
          <cell r="E1462" t="str">
            <v>cây</v>
          </cell>
          <cell r="F1462">
            <v>181000</v>
          </cell>
        </row>
        <row r="1463">
          <cell r="A1463" t="str">
            <v>BD38</v>
          </cell>
          <cell r="B1463" t="str">
            <v>BD2050</v>
          </cell>
          <cell r="C1463" t="str">
            <v>Bạch Đàn, Đường kính gốc từ trên 20- 50 cm</v>
          </cell>
          <cell r="D1463" t="str">
            <v>Bạch Đàn, đường kính bằng 38 cm</v>
          </cell>
          <cell r="E1463" t="str">
            <v>cây</v>
          </cell>
          <cell r="F1463">
            <v>181000</v>
          </cell>
        </row>
        <row r="1464">
          <cell r="A1464" t="str">
            <v>BD39</v>
          </cell>
          <cell r="B1464" t="str">
            <v>BD2050</v>
          </cell>
          <cell r="C1464" t="str">
            <v>Bạch Đàn, Đường kính gốc từ trên 20- 50 cm</v>
          </cell>
          <cell r="D1464" t="str">
            <v>Bạch Đàn, đường kính bằng 39 cm</v>
          </cell>
          <cell r="E1464" t="str">
            <v>cây</v>
          </cell>
          <cell r="F1464">
            <v>181000</v>
          </cell>
        </row>
        <row r="1465">
          <cell r="A1465" t="str">
            <v>BD40</v>
          </cell>
          <cell r="B1465" t="str">
            <v>BD2050</v>
          </cell>
          <cell r="C1465" t="str">
            <v>Bạch Đàn, Đường kính gốc từ trên 20- 50 cm</v>
          </cell>
          <cell r="D1465" t="str">
            <v>Bạch Đàn, đường kính bằng 40 cm</v>
          </cell>
          <cell r="E1465" t="str">
            <v>cây</v>
          </cell>
          <cell r="F1465">
            <v>181000</v>
          </cell>
        </row>
        <row r="1466">
          <cell r="A1466" t="str">
            <v>BD41</v>
          </cell>
          <cell r="B1466" t="str">
            <v>BD2050</v>
          </cell>
          <cell r="C1466" t="str">
            <v>Bạch Đàn, Đường kính gốc từ trên 20- 50 cm</v>
          </cell>
          <cell r="D1466" t="str">
            <v>Bạch Đàn, đường kính bằng 41 cm</v>
          </cell>
          <cell r="E1466" t="str">
            <v>cây</v>
          </cell>
          <cell r="F1466">
            <v>181000</v>
          </cell>
        </row>
        <row r="1467">
          <cell r="A1467" t="str">
            <v>BD42</v>
          </cell>
          <cell r="B1467" t="str">
            <v>BD2050</v>
          </cell>
          <cell r="C1467" t="str">
            <v>Bạch Đàn, Đường kính gốc từ trên 20- 50 cm</v>
          </cell>
          <cell r="D1467" t="str">
            <v>Bạch Đàn, đường kính bằng 42 cm</v>
          </cell>
          <cell r="E1467" t="str">
            <v>cây</v>
          </cell>
          <cell r="F1467">
            <v>181000</v>
          </cell>
        </row>
        <row r="1468">
          <cell r="A1468" t="str">
            <v>BD43</v>
          </cell>
          <cell r="B1468" t="str">
            <v>BD2050</v>
          </cell>
          <cell r="C1468" t="str">
            <v>Bạch Đàn, Đường kính gốc từ trên 20- 50 cm</v>
          </cell>
          <cell r="D1468" t="str">
            <v>Bạch Đàn, đường kính bằng 43 cm</v>
          </cell>
          <cell r="E1468" t="str">
            <v>cây</v>
          </cell>
          <cell r="F1468">
            <v>181000</v>
          </cell>
        </row>
        <row r="1469">
          <cell r="A1469" t="str">
            <v>BD44</v>
          </cell>
          <cell r="B1469" t="str">
            <v>BD2050</v>
          </cell>
          <cell r="C1469" t="str">
            <v>Bạch Đàn, Đường kính gốc từ trên 20- 50 cm</v>
          </cell>
          <cell r="D1469" t="str">
            <v>Bạch Đàn, đường kính bằng 44 cm</v>
          </cell>
          <cell r="E1469" t="str">
            <v>cây</v>
          </cell>
          <cell r="F1469">
            <v>181000</v>
          </cell>
        </row>
        <row r="1470">
          <cell r="A1470" t="str">
            <v>BD45</v>
          </cell>
          <cell r="B1470" t="str">
            <v>BD2050</v>
          </cell>
          <cell r="C1470" t="str">
            <v>Bạch Đàn, Đường kính gốc từ trên 20- 50 cm</v>
          </cell>
          <cell r="D1470" t="str">
            <v>Bạch Đàn, đường kính bằng 45 cm</v>
          </cell>
          <cell r="E1470" t="str">
            <v>cây</v>
          </cell>
          <cell r="F1470">
            <v>181000</v>
          </cell>
        </row>
        <row r="1471">
          <cell r="A1471" t="str">
            <v>BD46</v>
          </cell>
          <cell r="B1471" t="str">
            <v>BD2050</v>
          </cell>
          <cell r="C1471" t="str">
            <v>Bạch Đàn, Đường kính gốc từ trên 20- 50 cm</v>
          </cell>
          <cell r="D1471" t="str">
            <v>Bạch Đàn, đường kính bằng 46 cm</v>
          </cell>
          <cell r="E1471" t="str">
            <v>cây</v>
          </cell>
          <cell r="F1471">
            <v>181000</v>
          </cell>
        </row>
        <row r="1472">
          <cell r="A1472" t="str">
            <v>BD47</v>
          </cell>
          <cell r="B1472" t="str">
            <v>BD2050</v>
          </cell>
          <cell r="C1472" t="str">
            <v>Bạch Đàn, Đường kính gốc từ trên 20- 50 cm</v>
          </cell>
          <cell r="D1472" t="str">
            <v>Bạch Đàn, đường kính bằng 47 cm</v>
          </cell>
          <cell r="E1472" t="str">
            <v>cây</v>
          </cell>
          <cell r="F1472">
            <v>181000</v>
          </cell>
        </row>
        <row r="1473">
          <cell r="A1473" t="str">
            <v>BD48</v>
          </cell>
          <cell r="B1473" t="str">
            <v>BD2050</v>
          </cell>
          <cell r="C1473" t="str">
            <v>Bạch Đàn, Đường kính gốc từ trên 20- 50 cm</v>
          </cell>
          <cell r="D1473" t="str">
            <v>Bạch Đàn, đường kính bằng 48 cm</v>
          </cell>
          <cell r="E1473" t="str">
            <v>cây</v>
          </cell>
          <cell r="F1473">
            <v>181000</v>
          </cell>
        </row>
        <row r="1474">
          <cell r="A1474" t="str">
            <v>BD49</v>
          </cell>
          <cell r="B1474" t="str">
            <v>BD2050</v>
          </cell>
          <cell r="C1474" t="str">
            <v>Bạch Đàn, Đường kính gốc từ trên 20- 50 cm</v>
          </cell>
          <cell r="D1474" t="str">
            <v>Bạch Đàn, đường kính bằng 49 cm</v>
          </cell>
          <cell r="E1474" t="str">
            <v>cây</v>
          </cell>
          <cell r="F1474">
            <v>181000</v>
          </cell>
        </row>
        <row r="1475">
          <cell r="A1475" t="str">
            <v>BD50</v>
          </cell>
          <cell r="B1475" t="str">
            <v>BD2050</v>
          </cell>
          <cell r="C1475" t="str">
            <v>Bạch Đàn, Đường kính gốc từ trên 20- 50 cm</v>
          </cell>
          <cell r="D1475" t="str">
            <v>Bạch Đàn, đường kính bằng 50 cm</v>
          </cell>
          <cell r="E1475" t="str">
            <v>cây</v>
          </cell>
          <cell r="F1475">
            <v>181000</v>
          </cell>
        </row>
        <row r="1476">
          <cell r="A1476" t="str">
            <v>BD51</v>
          </cell>
          <cell r="B1476" t="str">
            <v>BD5050</v>
          </cell>
          <cell r="C1476" t="str">
            <v>Bạch Đàn, Đường kính gốc từ trên50 cm trở lên</v>
          </cell>
          <cell r="D1476" t="str">
            <v>Bạch Đàn, đường kính bằng 51 cm</v>
          </cell>
          <cell r="E1476" t="str">
            <v>cây</v>
          </cell>
          <cell r="F1476">
            <v>234000</v>
          </cell>
        </row>
        <row r="1477">
          <cell r="A1477" t="str">
            <v>BD52</v>
          </cell>
          <cell r="B1477" t="str">
            <v>BD5050</v>
          </cell>
          <cell r="C1477" t="str">
            <v>Bạch Đàn, Đường kính gốc từ trên50 cm trở lên</v>
          </cell>
          <cell r="D1477" t="str">
            <v>Bạch Đàn, đường kính bằng 52 cm</v>
          </cell>
          <cell r="E1477" t="str">
            <v>cây</v>
          </cell>
          <cell r="F1477">
            <v>234000</v>
          </cell>
        </row>
        <row r="1478">
          <cell r="A1478" t="str">
            <v>BD53</v>
          </cell>
          <cell r="B1478" t="str">
            <v>BD5050</v>
          </cell>
          <cell r="C1478" t="str">
            <v>Bạch Đàn, Đường kính gốc từ trên50 cm trở lên</v>
          </cell>
          <cell r="D1478" t="str">
            <v>Bạch Đàn, đường kính bằng 53 cm</v>
          </cell>
          <cell r="E1478" t="str">
            <v>cây</v>
          </cell>
          <cell r="F1478">
            <v>234000</v>
          </cell>
        </row>
        <row r="1479">
          <cell r="A1479" t="str">
            <v>BD54</v>
          </cell>
          <cell r="B1479" t="str">
            <v>BD5050</v>
          </cell>
          <cell r="C1479" t="str">
            <v>Bạch Đàn, Đường kính gốc từ trên50 cm trở lên</v>
          </cell>
          <cell r="D1479" t="str">
            <v>Bạch Đàn, đường kính bằng 54 cm</v>
          </cell>
          <cell r="E1479" t="str">
            <v>cây</v>
          </cell>
          <cell r="F1479">
            <v>234000</v>
          </cell>
        </row>
        <row r="1480">
          <cell r="A1480" t="str">
            <v>BD55</v>
          </cell>
          <cell r="B1480" t="str">
            <v>BD5050</v>
          </cell>
          <cell r="C1480" t="str">
            <v>Bạch Đàn, Đường kính gốc từ trên50 cm trở lên</v>
          </cell>
          <cell r="D1480" t="str">
            <v>Bạch Đàn, đường kính bằng 55 cm</v>
          </cell>
          <cell r="E1480" t="str">
            <v>cây</v>
          </cell>
          <cell r="F1480">
            <v>234000</v>
          </cell>
        </row>
        <row r="1481">
          <cell r="A1481" t="str">
            <v>BD56</v>
          </cell>
          <cell r="B1481" t="str">
            <v>BD5050</v>
          </cell>
          <cell r="C1481" t="str">
            <v>Bạch Đàn, Đường kính gốc từ trên50 cm trở lên</v>
          </cell>
          <cell r="D1481" t="str">
            <v>Bạch Đàn, đường kính bằng 56 cm</v>
          </cell>
          <cell r="E1481" t="str">
            <v>cây</v>
          </cell>
          <cell r="F1481">
            <v>234000</v>
          </cell>
        </row>
        <row r="1482">
          <cell r="A1482" t="str">
            <v>BD57</v>
          </cell>
          <cell r="B1482" t="str">
            <v>BD5050</v>
          </cell>
          <cell r="C1482" t="str">
            <v>Bạch Đàn, Đường kính gốc từ trên50 cm trở lên</v>
          </cell>
          <cell r="D1482" t="str">
            <v>Bạch Đàn, đường kính bằng 57 cm</v>
          </cell>
          <cell r="E1482" t="str">
            <v>cây</v>
          </cell>
          <cell r="F1482">
            <v>234000</v>
          </cell>
        </row>
        <row r="1483">
          <cell r="A1483" t="str">
            <v>BD58</v>
          </cell>
          <cell r="B1483" t="str">
            <v>BD5050</v>
          </cell>
          <cell r="C1483" t="str">
            <v>Bạch Đàn, Đường kính gốc từ trên50 cm trở lên</v>
          </cell>
          <cell r="D1483" t="str">
            <v>Bạch Đàn, đường kính bằng 58 cm</v>
          </cell>
          <cell r="E1483" t="str">
            <v>cây</v>
          </cell>
          <cell r="F1483">
            <v>234000</v>
          </cell>
        </row>
        <row r="1484">
          <cell r="A1484" t="str">
            <v>BD59</v>
          </cell>
          <cell r="B1484" t="str">
            <v>BD5050</v>
          </cell>
          <cell r="C1484" t="str">
            <v>Bạch Đàn, Đường kính gốc từ trên50 cm trở lên</v>
          </cell>
          <cell r="D1484" t="str">
            <v>Bạch Đàn, đường kính bằng 59 cm</v>
          </cell>
          <cell r="E1484" t="str">
            <v>cây</v>
          </cell>
          <cell r="F1484">
            <v>234000</v>
          </cell>
        </row>
        <row r="1485">
          <cell r="A1485" t="str">
            <v>BD60</v>
          </cell>
          <cell r="B1485" t="str">
            <v>BD5050</v>
          </cell>
          <cell r="C1485" t="str">
            <v>Bạch Đàn, Đường kính gốc từ trên50 cm trở lên</v>
          </cell>
          <cell r="D1485" t="str">
            <v>Bạch Đàn, đường kính bằng 60 cm</v>
          </cell>
          <cell r="E1485" t="str">
            <v>cây</v>
          </cell>
          <cell r="F1485">
            <v>234000</v>
          </cell>
        </row>
        <row r="1486">
          <cell r="A1486" t="str">
            <v>THONG1</v>
          </cell>
          <cell r="B1486" t="str">
            <v>THONG15</v>
          </cell>
          <cell r="C1486" t="str">
            <v>Thông, Đường kính gốc &lt; 5 cm</v>
          </cell>
          <cell r="D1486" t="str">
            <v>Thông, đường kính bằng 1 cm</v>
          </cell>
          <cell r="E1486" t="str">
            <v>cây</v>
          </cell>
          <cell r="F1486">
            <v>51000</v>
          </cell>
        </row>
        <row r="1487">
          <cell r="A1487" t="str">
            <v>THONG2</v>
          </cell>
          <cell r="B1487" t="str">
            <v>THONG15</v>
          </cell>
          <cell r="C1487" t="str">
            <v>Thông, Đường kính gốc &lt; 5 cm</v>
          </cell>
          <cell r="D1487" t="str">
            <v>Thông, đường kính bằng 2 cm</v>
          </cell>
          <cell r="E1487" t="str">
            <v>cây</v>
          </cell>
          <cell r="F1487">
            <v>51000</v>
          </cell>
        </row>
        <row r="1488">
          <cell r="A1488" t="str">
            <v>THONG3</v>
          </cell>
          <cell r="B1488" t="str">
            <v>THONG15</v>
          </cell>
          <cell r="C1488" t="str">
            <v>Thông, Đường kính gốc &lt; 5 cm</v>
          </cell>
          <cell r="D1488" t="str">
            <v>Thông, đường kính bằng 3 cm</v>
          </cell>
          <cell r="E1488" t="str">
            <v>cây</v>
          </cell>
          <cell r="F1488">
            <v>51000</v>
          </cell>
        </row>
        <row r="1489">
          <cell r="A1489" t="str">
            <v>THONG4</v>
          </cell>
          <cell r="B1489" t="str">
            <v>THONG15</v>
          </cell>
          <cell r="C1489" t="str">
            <v>Thông, Đường kính gốc &lt; 5 cm</v>
          </cell>
          <cell r="D1489" t="str">
            <v>Thông, đường kính bằng 4 cm</v>
          </cell>
          <cell r="E1489" t="str">
            <v>cây</v>
          </cell>
          <cell r="F1489">
            <v>51000</v>
          </cell>
        </row>
        <row r="1490">
          <cell r="A1490" t="str">
            <v>THONG5</v>
          </cell>
          <cell r="B1490" t="str">
            <v>THONG510</v>
          </cell>
          <cell r="C1490" t="str">
            <v>Thông, Đường kính gốc từ trên 5-10 cm</v>
          </cell>
          <cell r="D1490" t="str">
            <v>Thông, đường kính bằng 5 cm</v>
          </cell>
          <cell r="E1490" t="str">
            <v>cây</v>
          </cell>
          <cell r="F1490">
            <v>109000</v>
          </cell>
        </row>
        <row r="1491">
          <cell r="A1491" t="str">
            <v>THONG6</v>
          </cell>
          <cell r="B1491" t="str">
            <v>THONG510</v>
          </cell>
          <cell r="C1491" t="str">
            <v>Thông, Đường kính gốc từ trên 5-10 cm</v>
          </cell>
          <cell r="D1491" t="str">
            <v>Thông, đường kính bằng 6 cm</v>
          </cell>
          <cell r="E1491" t="str">
            <v>cây</v>
          </cell>
          <cell r="F1491">
            <v>109000</v>
          </cell>
        </row>
        <row r="1492">
          <cell r="A1492" t="str">
            <v>THONG7</v>
          </cell>
          <cell r="B1492" t="str">
            <v>THONG510</v>
          </cell>
          <cell r="C1492" t="str">
            <v>Thông, Đường kính gốc từ trên 5-10 cm</v>
          </cell>
          <cell r="D1492" t="str">
            <v>Thông, đường kính bằng 7 cm</v>
          </cell>
          <cell r="E1492" t="str">
            <v>cây</v>
          </cell>
          <cell r="F1492">
            <v>109000</v>
          </cell>
        </row>
        <row r="1493">
          <cell r="A1493" t="str">
            <v>THONG8</v>
          </cell>
          <cell r="B1493" t="str">
            <v>THONG510</v>
          </cell>
          <cell r="C1493" t="str">
            <v>Thông, Đường kính gốc từ trên 5-10 cm</v>
          </cell>
          <cell r="D1493" t="str">
            <v>Thông, đường kính bằng 8 cm</v>
          </cell>
          <cell r="E1493" t="str">
            <v>cây</v>
          </cell>
          <cell r="F1493">
            <v>109000</v>
          </cell>
        </row>
        <row r="1494">
          <cell r="A1494" t="str">
            <v>THONG9</v>
          </cell>
          <cell r="B1494" t="str">
            <v>THONG510</v>
          </cell>
          <cell r="C1494" t="str">
            <v>Thông, Đường kính gốc từ trên 5-10 cm</v>
          </cell>
          <cell r="D1494" t="str">
            <v>Thông, đường kính bằng 9 cm</v>
          </cell>
          <cell r="E1494" t="str">
            <v>cây</v>
          </cell>
          <cell r="F1494">
            <v>109000</v>
          </cell>
        </row>
        <row r="1495">
          <cell r="A1495" t="str">
            <v>THONG10</v>
          </cell>
          <cell r="B1495" t="str">
            <v>THONG510</v>
          </cell>
          <cell r="C1495" t="str">
            <v>Thông, Đường kính gốc từ trên 5-10 cm</v>
          </cell>
          <cell r="D1495" t="str">
            <v>Thông, đường kính bằng 10 cm</v>
          </cell>
          <cell r="E1495" t="str">
            <v>cây</v>
          </cell>
          <cell r="F1495">
            <v>109000</v>
          </cell>
        </row>
        <row r="1496">
          <cell r="A1496" t="str">
            <v>THONG11</v>
          </cell>
          <cell r="B1496" t="str">
            <v>THONG1013</v>
          </cell>
          <cell r="C1496" t="str">
            <v>Thông, Đường kính gốc từ trên 10-13 cm</v>
          </cell>
          <cell r="D1496" t="str">
            <v>Thông, đường kính bằng 11 cm</v>
          </cell>
          <cell r="E1496" t="str">
            <v>cây</v>
          </cell>
          <cell r="F1496">
            <v>118000</v>
          </cell>
        </row>
        <row r="1497">
          <cell r="A1497" t="str">
            <v>THONG12</v>
          </cell>
          <cell r="B1497" t="str">
            <v>THONG1013</v>
          </cell>
          <cell r="C1497" t="str">
            <v>Thông, Đường kính gốc từ trên 10-13 cm</v>
          </cell>
          <cell r="D1497" t="str">
            <v>Thông, đường kính bằng 12 cm</v>
          </cell>
          <cell r="E1497" t="str">
            <v>cây</v>
          </cell>
          <cell r="F1497">
            <v>118000</v>
          </cell>
        </row>
        <row r="1498">
          <cell r="A1498" t="str">
            <v>THONG13</v>
          </cell>
          <cell r="B1498" t="str">
            <v>THONG1013</v>
          </cell>
          <cell r="C1498" t="str">
            <v>Thông, Đường kính gốc từ trên 10-13 cm</v>
          </cell>
          <cell r="D1498" t="str">
            <v>Thông, đường kính bằng 13 cm</v>
          </cell>
          <cell r="E1498" t="str">
            <v>cây</v>
          </cell>
          <cell r="F1498">
            <v>118000</v>
          </cell>
        </row>
        <row r="1499">
          <cell r="A1499" t="str">
            <v>THONG14</v>
          </cell>
          <cell r="B1499" t="str">
            <v>THONG1320</v>
          </cell>
          <cell r="C1499" t="str">
            <v>Thông, Đường kính gốc từ trên 13-20 cm</v>
          </cell>
          <cell r="D1499" t="str">
            <v>Thông, đường kính bằng 14 cm</v>
          </cell>
          <cell r="E1499" t="str">
            <v>cây</v>
          </cell>
          <cell r="F1499">
            <v>154000</v>
          </cell>
        </row>
        <row r="1500">
          <cell r="A1500" t="str">
            <v>THONG15</v>
          </cell>
          <cell r="B1500" t="str">
            <v>THONG1320</v>
          </cell>
          <cell r="C1500" t="str">
            <v>Thông, Đường kính gốc từ trên 13-20 cm</v>
          </cell>
          <cell r="D1500" t="str">
            <v>Thông, đường kính bằng 15 cm</v>
          </cell>
          <cell r="E1500" t="str">
            <v>cây</v>
          </cell>
          <cell r="F1500">
            <v>154000</v>
          </cell>
        </row>
        <row r="1501">
          <cell r="A1501" t="str">
            <v>THONG16</v>
          </cell>
          <cell r="B1501" t="str">
            <v>THONG1320</v>
          </cell>
          <cell r="C1501" t="str">
            <v>Thông, Đường kính gốc từ trên 13-20 cm</v>
          </cell>
          <cell r="D1501" t="str">
            <v>Thông, đường kính bằng 16 cm</v>
          </cell>
          <cell r="E1501" t="str">
            <v>cây</v>
          </cell>
          <cell r="F1501">
            <v>154000</v>
          </cell>
        </row>
        <row r="1502">
          <cell r="A1502" t="str">
            <v>THONG17</v>
          </cell>
          <cell r="B1502" t="str">
            <v>THONG1320</v>
          </cell>
          <cell r="C1502" t="str">
            <v>Thông, Đường kính gốc từ trên 13-20 cm</v>
          </cell>
          <cell r="D1502" t="str">
            <v>Thông, đường kính bằng 17 cm</v>
          </cell>
          <cell r="E1502" t="str">
            <v>cây</v>
          </cell>
          <cell r="F1502">
            <v>154000</v>
          </cell>
        </row>
        <row r="1503">
          <cell r="A1503" t="str">
            <v>THONG18</v>
          </cell>
          <cell r="B1503" t="str">
            <v>THONG1320</v>
          </cell>
          <cell r="C1503" t="str">
            <v>Thông, Đường kính gốc từ trên 13-20 cm</v>
          </cell>
          <cell r="D1503" t="str">
            <v>Thông, đường kính bằng 18 cm</v>
          </cell>
          <cell r="E1503" t="str">
            <v>cây</v>
          </cell>
          <cell r="F1503">
            <v>154000</v>
          </cell>
        </row>
        <row r="1504">
          <cell r="A1504" t="str">
            <v>THONG19</v>
          </cell>
          <cell r="B1504" t="str">
            <v>THONG1320</v>
          </cell>
          <cell r="C1504" t="str">
            <v>Thông, Đường kính gốc từ trên 13-20 cm</v>
          </cell>
          <cell r="D1504" t="str">
            <v>Thông, đường kính bằng 19 cm</v>
          </cell>
          <cell r="E1504" t="str">
            <v>cây</v>
          </cell>
          <cell r="F1504">
            <v>154000</v>
          </cell>
        </row>
        <row r="1505">
          <cell r="A1505" t="str">
            <v>THONG20</v>
          </cell>
          <cell r="B1505" t="str">
            <v>THONG1320</v>
          </cell>
          <cell r="C1505" t="str">
            <v>Thông, Đường kính gốc từ trên 13-20 cm</v>
          </cell>
          <cell r="D1505" t="str">
            <v>Thông, đường kính bằng 20 cm</v>
          </cell>
          <cell r="E1505" t="str">
            <v>cây</v>
          </cell>
          <cell r="F1505">
            <v>154000</v>
          </cell>
        </row>
        <row r="1506">
          <cell r="A1506" t="str">
            <v>THONG21</v>
          </cell>
          <cell r="B1506" t="str">
            <v>THONG2050</v>
          </cell>
          <cell r="C1506" t="str">
            <v>Thông, Đường kính gốc từ trên 20- 50 cm</v>
          </cell>
          <cell r="D1506" t="str">
            <v>Thông, đường kính bằng 21 cm</v>
          </cell>
          <cell r="E1506" t="str">
            <v>cây</v>
          </cell>
          <cell r="F1506">
            <v>181000</v>
          </cell>
        </row>
        <row r="1507">
          <cell r="A1507" t="str">
            <v>THONG22</v>
          </cell>
          <cell r="B1507" t="str">
            <v>THONG2050</v>
          </cell>
          <cell r="C1507" t="str">
            <v>Thông, Đường kính gốc từ trên 20- 50 cm</v>
          </cell>
          <cell r="D1507" t="str">
            <v>Thông, đường kính bằng 22 cm</v>
          </cell>
          <cell r="E1507" t="str">
            <v>cây</v>
          </cell>
          <cell r="F1507">
            <v>181000</v>
          </cell>
        </row>
        <row r="1508">
          <cell r="A1508" t="str">
            <v>THONG23</v>
          </cell>
          <cell r="B1508" t="str">
            <v>THONG2050</v>
          </cell>
          <cell r="C1508" t="str">
            <v>Thông, Đường kính gốc từ trên 20- 50 cm</v>
          </cell>
          <cell r="D1508" t="str">
            <v>Thông, đường kính bằng 23 cm</v>
          </cell>
          <cell r="E1508" t="str">
            <v>cây</v>
          </cell>
          <cell r="F1508">
            <v>181000</v>
          </cell>
        </row>
        <row r="1509">
          <cell r="A1509" t="str">
            <v>THONG24</v>
          </cell>
          <cell r="B1509" t="str">
            <v>THONG2050</v>
          </cell>
          <cell r="C1509" t="str">
            <v>Thông, Đường kính gốc từ trên 20- 50 cm</v>
          </cell>
          <cell r="D1509" t="str">
            <v>Thông, đường kính bằng 24 cm</v>
          </cell>
          <cell r="E1509" t="str">
            <v>cây</v>
          </cell>
          <cell r="F1509">
            <v>181000</v>
          </cell>
        </row>
        <row r="1510">
          <cell r="A1510" t="str">
            <v>THONG25</v>
          </cell>
          <cell r="B1510" t="str">
            <v>THONG2050</v>
          </cell>
          <cell r="C1510" t="str">
            <v>Thông, Đường kính gốc từ trên 20- 50 cm</v>
          </cell>
          <cell r="D1510" t="str">
            <v>Thông, đường kính bằng 25 cm</v>
          </cell>
          <cell r="E1510" t="str">
            <v>cây</v>
          </cell>
          <cell r="F1510">
            <v>181000</v>
          </cell>
        </row>
        <row r="1511">
          <cell r="A1511" t="str">
            <v>THONG26</v>
          </cell>
          <cell r="B1511" t="str">
            <v>THONG2050</v>
          </cell>
          <cell r="C1511" t="str">
            <v>Thông, Đường kính gốc từ trên 20- 50 cm</v>
          </cell>
          <cell r="D1511" t="str">
            <v>Thông, đường kính bằng 26 cm</v>
          </cell>
          <cell r="E1511" t="str">
            <v>cây</v>
          </cell>
          <cell r="F1511">
            <v>181000</v>
          </cell>
        </row>
        <row r="1512">
          <cell r="A1512" t="str">
            <v>THONG27</v>
          </cell>
          <cell r="B1512" t="str">
            <v>THONG2050</v>
          </cell>
          <cell r="C1512" t="str">
            <v>Thông, Đường kính gốc từ trên 20- 50 cm</v>
          </cell>
          <cell r="D1512" t="str">
            <v>Thông, đường kính bằng 27 cm</v>
          </cell>
          <cell r="E1512" t="str">
            <v>cây</v>
          </cell>
          <cell r="F1512">
            <v>181000</v>
          </cell>
        </row>
        <row r="1513">
          <cell r="A1513" t="str">
            <v>THONG28</v>
          </cell>
          <cell r="B1513" t="str">
            <v>THONG2050</v>
          </cell>
          <cell r="C1513" t="str">
            <v>Thông, Đường kính gốc từ trên 20- 50 cm</v>
          </cell>
          <cell r="D1513" t="str">
            <v>Thông, đường kính bằng 28 cm</v>
          </cell>
          <cell r="E1513" t="str">
            <v>cây</v>
          </cell>
          <cell r="F1513">
            <v>181000</v>
          </cell>
        </row>
        <row r="1514">
          <cell r="A1514" t="str">
            <v>THONG29</v>
          </cell>
          <cell r="B1514" t="str">
            <v>THONG2050</v>
          </cell>
          <cell r="C1514" t="str">
            <v>Thông, Đường kính gốc từ trên 20- 50 cm</v>
          </cell>
          <cell r="D1514" t="str">
            <v>Thông, đường kính bằng 29 cm</v>
          </cell>
          <cell r="E1514" t="str">
            <v>cây</v>
          </cell>
          <cell r="F1514">
            <v>181000</v>
          </cell>
        </row>
        <row r="1515">
          <cell r="A1515" t="str">
            <v>THONG30</v>
          </cell>
          <cell r="B1515" t="str">
            <v>THONG2050</v>
          </cell>
          <cell r="C1515" t="str">
            <v>Thông, Đường kính gốc từ trên 20- 50 cm</v>
          </cell>
          <cell r="D1515" t="str">
            <v>Thông, đường kính bằng 30 cm</v>
          </cell>
          <cell r="E1515" t="str">
            <v>cây</v>
          </cell>
          <cell r="F1515">
            <v>181000</v>
          </cell>
        </row>
        <row r="1516">
          <cell r="A1516" t="str">
            <v>THONG31</v>
          </cell>
          <cell r="B1516" t="str">
            <v>THONG2050</v>
          </cell>
          <cell r="C1516" t="str">
            <v>Thông, Đường kính gốc từ trên 20- 50 cm</v>
          </cell>
          <cell r="D1516" t="str">
            <v>Thông, đường kính bằng 31 cm</v>
          </cell>
          <cell r="E1516" t="str">
            <v>cây</v>
          </cell>
          <cell r="F1516">
            <v>181000</v>
          </cell>
        </row>
        <row r="1517">
          <cell r="A1517" t="str">
            <v>THONG32</v>
          </cell>
          <cell r="B1517" t="str">
            <v>THONG2050</v>
          </cell>
          <cell r="C1517" t="str">
            <v>Thông, Đường kính gốc từ trên 20- 50 cm</v>
          </cell>
          <cell r="D1517" t="str">
            <v>Thông, đường kính bằng 32 cm</v>
          </cell>
          <cell r="E1517" t="str">
            <v>cây</v>
          </cell>
          <cell r="F1517">
            <v>181000</v>
          </cell>
        </row>
        <row r="1518">
          <cell r="A1518" t="str">
            <v>THONG33</v>
          </cell>
          <cell r="B1518" t="str">
            <v>THONG2050</v>
          </cell>
          <cell r="C1518" t="str">
            <v>Thông, Đường kính gốc từ trên 20- 50 cm</v>
          </cell>
          <cell r="D1518" t="str">
            <v>Thông, đường kính bằng 33 cm</v>
          </cell>
          <cell r="E1518" t="str">
            <v>cây</v>
          </cell>
          <cell r="F1518">
            <v>181000</v>
          </cell>
        </row>
        <row r="1519">
          <cell r="A1519" t="str">
            <v>THONG34</v>
          </cell>
          <cell r="B1519" t="str">
            <v>THONG2050</v>
          </cell>
          <cell r="C1519" t="str">
            <v>Thông, Đường kính gốc từ trên 20- 50 cm</v>
          </cell>
          <cell r="D1519" t="str">
            <v>Thông, đường kính bằng 34 cm</v>
          </cell>
          <cell r="E1519" t="str">
            <v>cây</v>
          </cell>
          <cell r="F1519">
            <v>181000</v>
          </cell>
        </row>
        <row r="1520">
          <cell r="A1520" t="str">
            <v>THONG35</v>
          </cell>
          <cell r="B1520" t="str">
            <v>THONG2050</v>
          </cell>
          <cell r="C1520" t="str">
            <v>Thông, Đường kính gốc từ trên 20- 50 cm</v>
          </cell>
          <cell r="D1520" t="str">
            <v>Thông, đường kính bằng 35 cm</v>
          </cell>
          <cell r="E1520" t="str">
            <v>cây</v>
          </cell>
          <cell r="F1520">
            <v>181000</v>
          </cell>
        </row>
        <row r="1521">
          <cell r="A1521" t="str">
            <v>THONG36</v>
          </cell>
          <cell r="B1521" t="str">
            <v>THONG2050</v>
          </cell>
          <cell r="C1521" t="str">
            <v>Thông, Đường kính gốc từ trên 20- 50 cm</v>
          </cell>
          <cell r="D1521" t="str">
            <v>Thông, đường kính bằng 36 cm</v>
          </cell>
          <cell r="E1521" t="str">
            <v>cây</v>
          </cell>
          <cell r="F1521">
            <v>181000</v>
          </cell>
        </row>
        <row r="1522">
          <cell r="A1522" t="str">
            <v>THONG37</v>
          </cell>
          <cell r="B1522" t="str">
            <v>THONG2050</v>
          </cell>
          <cell r="C1522" t="str">
            <v>Thông, Đường kính gốc từ trên 20- 50 cm</v>
          </cell>
          <cell r="D1522" t="str">
            <v>Thông, đường kính bằng 37 cm</v>
          </cell>
          <cell r="E1522" t="str">
            <v>cây</v>
          </cell>
          <cell r="F1522">
            <v>181000</v>
          </cell>
        </row>
        <row r="1523">
          <cell r="A1523" t="str">
            <v>THONG38</v>
          </cell>
          <cell r="B1523" t="str">
            <v>THONG2050</v>
          </cell>
          <cell r="C1523" t="str">
            <v>Thông, Đường kính gốc từ trên 20- 50 cm</v>
          </cell>
          <cell r="D1523" t="str">
            <v>Thông, đường kính bằng 38 cm</v>
          </cell>
          <cell r="E1523" t="str">
            <v>cây</v>
          </cell>
          <cell r="F1523">
            <v>181000</v>
          </cell>
        </row>
        <row r="1524">
          <cell r="A1524" t="str">
            <v>THONG39</v>
          </cell>
          <cell r="B1524" t="str">
            <v>THONG2050</v>
          </cell>
          <cell r="C1524" t="str">
            <v>Thông, Đường kính gốc từ trên 20- 50 cm</v>
          </cell>
          <cell r="D1524" t="str">
            <v>Thông, đường kính bằng 39 cm</v>
          </cell>
          <cell r="E1524" t="str">
            <v>cây</v>
          </cell>
          <cell r="F1524">
            <v>181000</v>
          </cell>
        </row>
        <row r="1525">
          <cell r="A1525" t="str">
            <v>THONG40</v>
          </cell>
          <cell r="B1525" t="str">
            <v>THONG2050</v>
          </cell>
          <cell r="C1525" t="str">
            <v>Thông, Đường kính gốc từ trên 20- 50 cm</v>
          </cell>
          <cell r="D1525" t="str">
            <v>Thông, đường kính bằng 40 cm</v>
          </cell>
          <cell r="E1525" t="str">
            <v>cây</v>
          </cell>
          <cell r="F1525">
            <v>181000</v>
          </cell>
        </row>
        <row r="1526">
          <cell r="A1526" t="str">
            <v>THONG41</v>
          </cell>
          <cell r="B1526" t="str">
            <v>THONG2050</v>
          </cell>
          <cell r="C1526" t="str">
            <v>Thông, Đường kính gốc từ trên 20- 50 cm</v>
          </cell>
          <cell r="D1526" t="str">
            <v>Thông, đường kính bằng 41 cm</v>
          </cell>
          <cell r="E1526" t="str">
            <v>cây</v>
          </cell>
          <cell r="F1526">
            <v>181000</v>
          </cell>
        </row>
        <row r="1527">
          <cell r="A1527" t="str">
            <v>THONG42</v>
          </cell>
          <cell r="B1527" t="str">
            <v>THONG2050</v>
          </cell>
          <cell r="C1527" t="str">
            <v>Thông, Đường kính gốc từ trên 20- 50 cm</v>
          </cell>
          <cell r="D1527" t="str">
            <v>Thông, đường kính bằng 42 cm</v>
          </cell>
          <cell r="E1527" t="str">
            <v>cây</v>
          </cell>
          <cell r="F1527">
            <v>181000</v>
          </cell>
        </row>
        <row r="1528">
          <cell r="A1528" t="str">
            <v>THONG43</v>
          </cell>
          <cell r="B1528" t="str">
            <v>THONG2050</v>
          </cell>
          <cell r="C1528" t="str">
            <v>Thông, Đường kính gốc từ trên 20- 50 cm</v>
          </cell>
          <cell r="D1528" t="str">
            <v>Thông, đường kính bằng 43 cm</v>
          </cell>
          <cell r="E1528" t="str">
            <v>cây</v>
          </cell>
          <cell r="F1528">
            <v>181000</v>
          </cell>
        </row>
        <row r="1529">
          <cell r="A1529" t="str">
            <v>THONG44</v>
          </cell>
          <cell r="B1529" t="str">
            <v>THONG2050</v>
          </cell>
          <cell r="C1529" t="str">
            <v>Thông, Đường kính gốc từ trên 20- 50 cm</v>
          </cell>
          <cell r="D1529" t="str">
            <v>Thông, đường kính bằng 44 cm</v>
          </cell>
          <cell r="E1529" t="str">
            <v>cây</v>
          </cell>
          <cell r="F1529">
            <v>181000</v>
          </cell>
        </row>
        <row r="1530">
          <cell r="A1530" t="str">
            <v>THONG45</v>
          </cell>
          <cell r="B1530" t="str">
            <v>THONG2050</v>
          </cell>
          <cell r="C1530" t="str">
            <v>Thông, Đường kính gốc từ trên 20- 50 cm</v>
          </cell>
          <cell r="D1530" t="str">
            <v>Thông, đường kính bằng 45 cm</v>
          </cell>
          <cell r="E1530" t="str">
            <v>cây</v>
          </cell>
          <cell r="F1530">
            <v>181000</v>
          </cell>
        </row>
        <row r="1531">
          <cell r="A1531" t="str">
            <v>THONG46</v>
          </cell>
          <cell r="B1531" t="str">
            <v>THONG2050</v>
          </cell>
          <cell r="C1531" t="str">
            <v>Thông, Đường kính gốc từ trên 20- 50 cm</v>
          </cell>
          <cell r="D1531" t="str">
            <v>Thông, đường kính bằng 46 cm</v>
          </cell>
          <cell r="E1531" t="str">
            <v>cây</v>
          </cell>
          <cell r="F1531">
            <v>181000</v>
          </cell>
        </row>
        <row r="1532">
          <cell r="A1532" t="str">
            <v>THONG47</v>
          </cell>
          <cell r="B1532" t="str">
            <v>THONG2050</v>
          </cell>
          <cell r="C1532" t="str">
            <v>Thông, Đường kính gốc từ trên 20- 50 cm</v>
          </cell>
          <cell r="D1532" t="str">
            <v>Thông, đường kính bằng 47 cm</v>
          </cell>
          <cell r="E1532" t="str">
            <v>cây</v>
          </cell>
          <cell r="F1532">
            <v>181000</v>
          </cell>
        </row>
        <row r="1533">
          <cell r="A1533" t="str">
            <v>THONG48</v>
          </cell>
          <cell r="B1533" t="str">
            <v>THONG2050</v>
          </cell>
          <cell r="C1533" t="str">
            <v>Thông, Đường kính gốc từ trên 20- 50 cm</v>
          </cell>
          <cell r="D1533" t="str">
            <v>Thông, đường kính bằng 48 cm</v>
          </cell>
          <cell r="E1533" t="str">
            <v>cây</v>
          </cell>
          <cell r="F1533">
            <v>181000</v>
          </cell>
        </row>
        <row r="1534">
          <cell r="A1534" t="str">
            <v>THONG49</v>
          </cell>
          <cell r="B1534" t="str">
            <v>THONG2050</v>
          </cell>
          <cell r="C1534" t="str">
            <v>Thông, Đường kính gốc từ trên 20- 50 cm</v>
          </cell>
          <cell r="D1534" t="str">
            <v>Thông, đường kính bằng 49 cm</v>
          </cell>
          <cell r="E1534" t="str">
            <v>cây</v>
          </cell>
          <cell r="F1534">
            <v>181000</v>
          </cell>
        </row>
        <row r="1535">
          <cell r="A1535" t="str">
            <v>THONG50</v>
          </cell>
          <cell r="B1535" t="str">
            <v>THONG2050</v>
          </cell>
          <cell r="C1535" t="str">
            <v>Thông, Đường kính gốc từ trên 20- 50 cm</v>
          </cell>
          <cell r="D1535" t="str">
            <v>Thông, đường kính bằng 50 cm</v>
          </cell>
          <cell r="E1535" t="str">
            <v>cây</v>
          </cell>
          <cell r="F1535">
            <v>181000</v>
          </cell>
        </row>
        <row r="1536">
          <cell r="A1536" t="str">
            <v>THONG51</v>
          </cell>
          <cell r="B1536" t="str">
            <v>THONG5050</v>
          </cell>
          <cell r="C1536" t="str">
            <v>Thông, Đường kính gốc từ trên50 cm trở lên</v>
          </cell>
          <cell r="D1536" t="str">
            <v>Thông, đường kính bằng 51 cm</v>
          </cell>
          <cell r="E1536" t="str">
            <v>cây</v>
          </cell>
          <cell r="F1536">
            <v>234000</v>
          </cell>
        </row>
        <row r="1537">
          <cell r="A1537" t="str">
            <v>THONG52</v>
          </cell>
          <cell r="B1537" t="str">
            <v>THONG5050</v>
          </cell>
          <cell r="C1537" t="str">
            <v>Thông, Đường kính gốc từ trên50 cm trở lên</v>
          </cell>
          <cell r="D1537" t="str">
            <v>Thông, đường kính bằng 52 cm</v>
          </cell>
          <cell r="E1537" t="str">
            <v>cây</v>
          </cell>
          <cell r="F1537">
            <v>234000</v>
          </cell>
        </row>
        <row r="1538">
          <cell r="A1538" t="str">
            <v>THONG53</v>
          </cell>
          <cell r="B1538" t="str">
            <v>THONG5050</v>
          </cell>
          <cell r="C1538" t="str">
            <v>Thông, Đường kính gốc từ trên50 cm trở lên</v>
          </cell>
          <cell r="D1538" t="str">
            <v>Thông, đường kính bằng 53 cm</v>
          </cell>
          <cell r="E1538" t="str">
            <v>cây</v>
          </cell>
          <cell r="F1538">
            <v>234000</v>
          </cell>
        </row>
        <row r="1539">
          <cell r="A1539" t="str">
            <v>THONG54</v>
          </cell>
          <cell r="B1539" t="str">
            <v>THONG5050</v>
          </cell>
          <cell r="C1539" t="str">
            <v>Thông, Đường kính gốc từ trên50 cm trở lên</v>
          </cell>
          <cell r="D1539" t="str">
            <v>Thông, đường kính bằng 54 cm</v>
          </cell>
          <cell r="E1539" t="str">
            <v>cây</v>
          </cell>
          <cell r="F1539">
            <v>234000</v>
          </cell>
        </row>
        <row r="1540">
          <cell r="A1540" t="str">
            <v>THONG55</v>
          </cell>
          <cell r="B1540" t="str">
            <v>THONG5050</v>
          </cell>
          <cell r="C1540" t="str">
            <v>Thông, Đường kính gốc từ trên50 cm trở lên</v>
          </cell>
          <cell r="D1540" t="str">
            <v>Thông, đường kính bằng 55 cm</v>
          </cell>
          <cell r="E1540" t="str">
            <v>cây</v>
          </cell>
          <cell r="F1540">
            <v>234000</v>
          </cell>
        </row>
        <row r="1541">
          <cell r="A1541" t="str">
            <v>THONG56</v>
          </cell>
          <cell r="B1541" t="str">
            <v>THONG5050</v>
          </cell>
          <cell r="C1541" t="str">
            <v>Thông, Đường kính gốc từ trên50 cm trở lên</v>
          </cell>
          <cell r="D1541" t="str">
            <v>Thông, đường kính bằng 56 cm</v>
          </cell>
          <cell r="E1541" t="str">
            <v>cây</v>
          </cell>
          <cell r="F1541">
            <v>234000</v>
          </cell>
        </row>
        <row r="1542">
          <cell r="A1542" t="str">
            <v>THONG57</v>
          </cell>
          <cell r="B1542" t="str">
            <v>THONG5050</v>
          </cell>
          <cell r="C1542" t="str">
            <v>Thông, Đường kính gốc từ trên50 cm trở lên</v>
          </cell>
          <cell r="D1542" t="str">
            <v>Thông, đường kính bằng 57 cm</v>
          </cell>
          <cell r="E1542" t="str">
            <v>cây</v>
          </cell>
          <cell r="F1542">
            <v>234000</v>
          </cell>
        </row>
        <row r="1543">
          <cell r="A1543" t="str">
            <v>THONG58</v>
          </cell>
          <cell r="B1543" t="str">
            <v>THONG5050</v>
          </cell>
          <cell r="C1543" t="str">
            <v>Thông, Đường kính gốc từ trên50 cm trở lên</v>
          </cell>
          <cell r="D1543" t="str">
            <v>Thông, đường kính bằng 58 cm</v>
          </cell>
          <cell r="E1543" t="str">
            <v>cây</v>
          </cell>
          <cell r="F1543">
            <v>234000</v>
          </cell>
        </row>
        <row r="1544">
          <cell r="A1544" t="str">
            <v>THONG59</v>
          </cell>
          <cell r="B1544" t="str">
            <v>THONG5050</v>
          </cell>
          <cell r="C1544" t="str">
            <v>Thông, Đường kính gốc từ trên50 cm trở lên</v>
          </cell>
          <cell r="D1544" t="str">
            <v>Thông, đường kính bằng 59 cm</v>
          </cell>
          <cell r="E1544" t="str">
            <v>cây</v>
          </cell>
          <cell r="F1544">
            <v>234000</v>
          </cell>
        </row>
        <row r="1545">
          <cell r="A1545" t="str">
            <v>THONG60</v>
          </cell>
          <cell r="B1545" t="str">
            <v>THONG5050</v>
          </cell>
          <cell r="C1545" t="str">
            <v>Thông, Đường kính gốc từ trên50 cm trở lên</v>
          </cell>
          <cell r="D1545" t="str">
            <v>Thông, đường kính bằng 60 cm</v>
          </cell>
          <cell r="E1545" t="str">
            <v>cây</v>
          </cell>
          <cell r="F1545">
            <v>234000</v>
          </cell>
        </row>
        <row r="1546">
          <cell r="A1546" t="str">
            <v>KEO1</v>
          </cell>
          <cell r="B1546" t="str">
            <v>KEO15</v>
          </cell>
          <cell r="C1546" t="str">
            <v>Keo, Đường kính gốc &lt; 5 cm</v>
          </cell>
          <cell r="D1546" t="str">
            <v>Keo, đường kính bằng 1 cm</v>
          </cell>
          <cell r="E1546" t="str">
            <v>cây</v>
          </cell>
          <cell r="F1546">
            <v>51000</v>
          </cell>
        </row>
        <row r="1547">
          <cell r="A1547" t="str">
            <v>KEO2</v>
          </cell>
          <cell r="B1547" t="str">
            <v>KEO15</v>
          </cell>
          <cell r="C1547" t="str">
            <v>Keo, Đường kính gốc &lt; 5 cm</v>
          </cell>
          <cell r="D1547" t="str">
            <v>Keo, đường kính bằng 2 cm</v>
          </cell>
          <cell r="E1547" t="str">
            <v>cây</v>
          </cell>
          <cell r="F1547">
            <v>51000</v>
          </cell>
        </row>
        <row r="1548">
          <cell r="A1548" t="str">
            <v>KEO3</v>
          </cell>
          <cell r="B1548" t="str">
            <v>KEO15</v>
          </cell>
          <cell r="C1548" t="str">
            <v>Keo, Đường kính gốc &lt; 5 cm</v>
          </cell>
          <cell r="D1548" t="str">
            <v>Keo,  đường kính bằng 3 cm</v>
          </cell>
          <cell r="E1548" t="str">
            <v>cây</v>
          </cell>
          <cell r="F1548">
            <v>51000</v>
          </cell>
        </row>
        <row r="1549">
          <cell r="A1549" t="str">
            <v>KEO4</v>
          </cell>
          <cell r="B1549" t="str">
            <v>KEO15</v>
          </cell>
          <cell r="C1549" t="str">
            <v>Keo, Đường kính gốc &lt; 5 cm</v>
          </cell>
          <cell r="D1549" t="str">
            <v>Keo, đường kính bằng 4 cm</v>
          </cell>
          <cell r="E1549" t="str">
            <v>cây</v>
          </cell>
          <cell r="F1549">
            <v>51000</v>
          </cell>
        </row>
        <row r="1550">
          <cell r="A1550" t="str">
            <v>KEO5</v>
          </cell>
          <cell r="B1550" t="str">
            <v>KEO510</v>
          </cell>
          <cell r="C1550" t="str">
            <v>Keo, Đường kính gốc từ trên 5-10 cm</v>
          </cell>
          <cell r="D1550" t="str">
            <v>Keo, đường kính bằng 5 cm</v>
          </cell>
          <cell r="E1550" t="str">
            <v>cây</v>
          </cell>
          <cell r="F1550">
            <v>109000</v>
          </cell>
        </row>
        <row r="1551">
          <cell r="A1551" t="str">
            <v>KEO6</v>
          </cell>
          <cell r="B1551" t="str">
            <v>KEO510</v>
          </cell>
          <cell r="C1551" t="str">
            <v>Keo, Đường kính gốc từ trên 5-10 cm</v>
          </cell>
          <cell r="D1551" t="str">
            <v>Keo, đường kính bằng 6 cm</v>
          </cell>
          <cell r="E1551" t="str">
            <v>cây</v>
          </cell>
          <cell r="F1551">
            <v>109000</v>
          </cell>
        </row>
        <row r="1552">
          <cell r="A1552" t="str">
            <v>KEO7</v>
          </cell>
          <cell r="B1552" t="str">
            <v>KEO510</v>
          </cell>
          <cell r="C1552" t="str">
            <v>Keo, Đường kính gốc từ trên 5-10 cm</v>
          </cell>
          <cell r="D1552" t="str">
            <v>Keo, đường kính bằng 7 cm</v>
          </cell>
          <cell r="E1552" t="str">
            <v>cây</v>
          </cell>
          <cell r="F1552">
            <v>109000</v>
          </cell>
        </row>
        <row r="1553">
          <cell r="A1553" t="str">
            <v>KEO8</v>
          </cell>
          <cell r="B1553" t="str">
            <v>KEO510</v>
          </cell>
          <cell r="C1553" t="str">
            <v>Keo, Đường kính gốc từ trên 5-10 cm</v>
          </cell>
          <cell r="D1553" t="str">
            <v>Keo, đường kính bằng 8 cm</v>
          </cell>
          <cell r="E1553" t="str">
            <v>cây</v>
          </cell>
          <cell r="F1553">
            <v>109000</v>
          </cell>
        </row>
        <row r="1554">
          <cell r="A1554" t="str">
            <v>KEO9</v>
          </cell>
          <cell r="B1554" t="str">
            <v>KEO510</v>
          </cell>
          <cell r="C1554" t="str">
            <v>Keo, Đường kính gốc từ trên 5-10 cm</v>
          </cell>
          <cell r="D1554" t="str">
            <v>Keo, đường kính bằng 9 cm</v>
          </cell>
          <cell r="E1554" t="str">
            <v>cây</v>
          </cell>
          <cell r="F1554">
            <v>109000</v>
          </cell>
        </row>
        <row r="1555">
          <cell r="A1555" t="str">
            <v>KEO10</v>
          </cell>
          <cell r="B1555" t="str">
            <v>KEO510</v>
          </cell>
          <cell r="C1555" t="str">
            <v>Keo, Đường kính gốc từ trên 5-10 cm</v>
          </cell>
          <cell r="D1555" t="str">
            <v>Keo, đường kính bằng 10 cm</v>
          </cell>
          <cell r="E1555" t="str">
            <v>cây</v>
          </cell>
          <cell r="F1555">
            <v>109000</v>
          </cell>
        </row>
        <row r="1556">
          <cell r="A1556" t="str">
            <v>KEO11</v>
          </cell>
          <cell r="B1556" t="str">
            <v>KEO1013</v>
          </cell>
          <cell r="C1556" t="str">
            <v>Keo, Đường kính gốc từ trên 10-13 cm</v>
          </cell>
          <cell r="D1556" t="str">
            <v>Keo, đường kính bằng 11 cm</v>
          </cell>
          <cell r="E1556" t="str">
            <v>cây</v>
          </cell>
          <cell r="F1556">
            <v>118000</v>
          </cell>
        </row>
        <row r="1557">
          <cell r="A1557" t="str">
            <v>KEO12</v>
          </cell>
          <cell r="B1557" t="str">
            <v>KEO1013</v>
          </cell>
          <cell r="C1557" t="str">
            <v>Keo, Đường kính gốc từ trên 10-13 cm</v>
          </cell>
          <cell r="D1557" t="str">
            <v>Keo, đường kính bằng 12 cm</v>
          </cell>
          <cell r="E1557" t="str">
            <v>cây</v>
          </cell>
          <cell r="F1557">
            <v>118000</v>
          </cell>
        </row>
        <row r="1558">
          <cell r="A1558" t="str">
            <v>KEO13</v>
          </cell>
          <cell r="B1558" t="str">
            <v>KEO1013</v>
          </cell>
          <cell r="C1558" t="str">
            <v>Keo, Đường kính gốc từ trên 10-13 cm</v>
          </cell>
          <cell r="D1558" t="str">
            <v>Keo, đường kính bằng 13 cm</v>
          </cell>
          <cell r="E1558" t="str">
            <v>cây</v>
          </cell>
          <cell r="F1558">
            <v>118000</v>
          </cell>
        </row>
        <row r="1559">
          <cell r="A1559" t="str">
            <v>KEO14</v>
          </cell>
          <cell r="B1559" t="str">
            <v>KEO1320</v>
          </cell>
          <cell r="C1559" t="str">
            <v>Keo, Đường kính gốc từ trên 13-20 cm</v>
          </cell>
          <cell r="D1559" t="str">
            <v>Keo, đường kính bằng 14 cm</v>
          </cell>
          <cell r="E1559" t="str">
            <v>cây</v>
          </cell>
          <cell r="F1559">
            <v>154000</v>
          </cell>
        </row>
        <row r="1560">
          <cell r="A1560" t="str">
            <v>KEO15</v>
          </cell>
          <cell r="B1560" t="str">
            <v>KEO1320</v>
          </cell>
          <cell r="C1560" t="str">
            <v>Keo, Đường kính gốc từ trên 13-20 cm</v>
          </cell>
          <cell r="D1560" t="str">
            <v>Keo, đường kính bằng 15 cm</v>
          </cell>
          <cell r="E1560" t="str">
            <v>cây</v>
          </cell>
          <cell r="F1560">
            <v>154000</v>
          </cell>
        </row>
        <row r="1561">
          <cell r="A1561" t="str">
            <v>KEO16</v>
          </cell>
          <cell r="B1561" t="str">
            <v>KEO1320</v>
          </cell>
          <cell r="C1561" t="str">
            <v>Keo, Đường kính gốc từ trên 13-20 cm</v>
          </cell>
          <cell r="D1561" t="str">
            <v>Keo, đường kính bằng 16 cm</v>
          </cell>
          <cell r="E1561" t="str">
            <v>cây</v>
          </cell>
          <cell r="F1561">
            <v>154000</v>
          </cell>
        </row>
        <row r="1562">
          <cell r="A1562" t="str">
            <v>KEO17</v>
          </cell>
          <cell r="B1562" t="str">
            <v>KEO1320</v>
          </cell>
          <cell r="C1562" t="str">
            <v>Keo, Đường kính gốc từ trên 13-20 cm</v>
          </cell>
          <cell r="D1562" t="str">
            <v>Keo, đường kính bằng 17 cm</v>
          </cell>
          <cell r="E1562" t="str">
            <v>cây</v>
          </cell>
          <cell r="F1562">
            <v>154000</v>
          </cell>
        </row>
        <row r="1563">
          <cell r="A1563" t="str">
            <v>KEO18</v>
          </cell>
          <cell r="B1563" t="str">
            <v>KEO1320</v>
          </cell>
          <cell r="C1563" t="str">
            <v>Keo, Đường kính gốc từ trên 13-20 cm</v>
          </cell>
          <cell r="D1563" t="str">
            <v>Keo, đường kính bằng 18 cm</v>
          </cell>
          <cell r="E1563" t="str">
            <v>cây</v>
          </cell>
          <cell r="F1563">
            <v>154000</v>
          </cell>
        </row>
        <row r="1564">
          <cell r="A1564" t="str">
            <v>KEO19</v>
          </cell>
          <cell r="B1564" t="str">
            <v>KEO1320</v>
          </cell>
          <cell r="C1564" t="str">
            <v>Keo, Đường kính gốc từ trên 13-20 cm</v>
          </cell>
          <cell r="D1564" t="str">
            <v>Keo, đường kính bằng 19 cm</v>
          </cell>
          <cell r="E1564" t="str">
            <v>cây</v>
          </cell>
          <cell r="F1564">
            <v>154000</v>
          </cell>
        </row>
        <row r="1565">
          <cell r="A1565" t="str">
            <v>KEO20</v>
          </cell>
          <cell r="B1565" t="str">
            <v>KEO1320</v>
          </cell>
          <cell r="C1565" t="str">
            <v>Keo, Đường kính gốc từ trên 13-20 cm</v>
          </cell>
          <cell r="D1565" t="str">
            <v>Keo, đường kính bằng 20 cm</v>
          </cell>
          <cell r="E1565" t="str">
            <v>cây</v>
          </cell>
          <cell r="F1565">
            <v>154000</v>
          </cell>
        </row>
        <row r="1566">
          <cell r="A1566" t="str">
            <v>KEO21</v>
          </cell>
          <cell r="B1566" t="str">
            <v>KEO2050</v>
          </cell>
          <cell r="C1566" t="str">
            <v>Keo, Đường kính gốc từ trên 20- 50 cm</v>
          </cell>
          <cell r="D1566" t="str">
            <v>Keo, đường kính bằng 21 cm</v>
          </cell>
          <cell r="E1566" t="str">
            <v>cây</v>
          </cell>
          <cell r="F1566">
            <v>181000</v>
          </cell>
        </row>
        <row r="1567">
          <cell r="A1567" t="str">
            <v>KEO22</v>
          </cell>
          <cell r="B1567" t="str">
            <v>KEO2050</v>
          </cell>
          <cell r="C1567" t="str">
            <v>Keo, Đường kính gốc từ trên 20- 50 cm</v>
          </cell>
          <cell r="D1567" t="str">
            <v>Keo, đường kính bằng 22 cm</v>
          </cell>
          <cell r="E1567" t="str">
            <v>cây</v>
          </cell>
          <cell r="F1567">
            <v>181000</v>
          </cell>
        </row>
        <row r="1568">
          <cell r="A1568" t="str">
            <v>KEO23</v>
          </cell>
          <cell r="B1568" t="str">
            <v>KEO2050</v>
          </cell>
          <cell r="C1568" t="str">
            <v>Keo, Đường kính gốc từ trên 20- 50 cm</v>
          </cell>
          <cell r="D1568" t="str">
            <v>Keo, đường kính bằng 23 cm</v>
          </cell>
          <cell r="E1568" t="str">
            <v>cây</v>
          </cell>
          <cell r="F1568">
            <v>181000</v>
          </cell>
        </row>
        <row r="1569">
          <cell r="A1569" t="str">
            <v>KEO24</v>
          </cell>
          <cell r="B1569" t="str">
            <v>KEO2050</v>
          </cell>
          <cell r="C1569" t="str">
            <v>Keo, Đường kính gốc từ trên 20- 50 cm</v>
          </cell>
          <cell r="D1569" t="str">
            <v>Keo, đường kính bằng 24 cm</v>
          </cell>
          <cell r="E1569" t="str">
            <v>cây</v>
          </cell>
          <cell r="F1569">
            <v>181000</v>
          </cell>
        </row>
        <row r="1570">
          <cell r="A1570" t="str">
            <v>KEO25</v>
          </cell>
          <cell r="B1570" t="str">
            <v>KEO2050</v>
          </cell>
          <cell r="C1570" t="str">
            <v>Keo, Đường kính gốc từ trên 20- 50 cm</v>
          </cell>
          <cell r="D1570" t="str">
            <v>Keo, đường kính bằng 25 cm</v>
          </cell>
          <cell r="E1570" t="str">
            <v>cây</v>
          </cell>
          <cell r="F1570">
            <v>181000</v>
          </cell>
        </row>
        <row r="1571">
          <cell r="A1571" t="str">
            <v>KEO26</v>
          </cell>
          <cell r="B1571" t="str">
            <v>KEO2050</v>
          </cell>
          <cell r="C1571" t="str">
            <v>Keo, Đường kính gốc từ trên 20- 50 cm</v>
          </cell>
          <cell r="D1571" t="str">
            <v>Keo, đường kính bằng 26 cm</v>
          </cell>
          <cell r="E1571" t="str">
            <v>cây</v>
          </cell>
          <cell r="F1571">
            <v>181000</v>
          </cell>
        </row>
        <row r="1572">
          <cell r="A1572" t="str">
            <v>KEO27</v>
          </cell>
          <cell r="B1572" t="str">
            <v>KEO2050</v>
          </cell>
          <cell r="C1572" t="str">
            <v>Keo, Đường kính gốc từ trên 20- 50 cm</v>
          </cell>
          <cell r="D1572" t="str">
            <v>Keo, đường kính bằng 27 cm</v>
          </cell>
          <cell r="E1572" t="str">
            <v>cây</v>
          </cell>
          <cell r="F1572">
            <v>181000</v>
          </cell>
        </row>
        <row r="1573">
          <cell r="A1573" t="str">
            <v>KEO28</v>
          </cell>
          <cell r="B1573" t="str">
            <v>KEO2050</v>
          </cell>
          <cell r="C1573" t="str">
            <v>Keo, Đường kính gốc từ trên 20- 50 cm</v>
          </cell>
          <cell r="D1573" t="str">
            <v>Keo, đường kính bằng 28 cm</v>
          </cell>
          <cell r="E1573" t="str">
            <v>cây</v>
          </cell>
          <cell r="F1573">
            <v>181000</v>
          </cell>
        </row>
        <row r="1574">
          <cell r="A1574" t="str">
            <v>KEO29</v>
          </cell>
          <cell r="B1574" t="str">
            <v>KEO2050</v>
          </cell>
          <cell r="C1574" t="str">
            <v>Keo, Đường kính gốc từ trên 20- 50 cm</v>
          </cell>
          <cell r="D1574" t="str">
            <v>Keo, đường kính bằng 29 cm</v>
          </cell>
          <cell r="E1574" t="str">
            <v>cây</v>
          </cell>
          <cell r="F1574">
            <v>181000</v>
          </cell>
        </row>
        <row r="1575">
          <cell r="A1575" t="str">
            <v>KEO30</v>
          </cell>
          <cell r="B1575" t="str">
            <v>KEO2050</v>
          </cell>
          <cell r="C1575" t="str">
            <v>Keo, Đường kính gốc từ trên 20- 50 cm</v>
          </cell>
          <cell r="D1575" t="str">
            <v>Keo, đường kính bằng 30 cm</v>
          </cell>
          <cell r="E1575" t="str">
            <v>cây</v>
          </cell>
          <cell r="F1575">
            <v>181000</v>
          </cell>
        </row>
        <row r="1576">
          <cell r="A1576" t="str">
            <v>KEO31</v>
          </cell>
          <cell r="B1576" t="str">
            <v>KEO2050</v>
          </cell>
          <cell r="C1576" t="str">
            <v>Keo, Đường kính gốc từ trên 20- 50 cm</v>
          </cell>
          <cell r="D1576" t="str">
            <v>Keo, đường kính bằng 31 cm</v>
          </cell>
          <cell r="E1576" t="str">
            <v>cây</v>
          </cell>
          <cell r="F1576">
            <v>181000</v>
          </cell>
        </row>
        <row r="1577">
          <cell r="A1577" t="str">
            <v>KEO32</v>
          </cell>
          <cell r="B1577" t="str">
            <v>KEO2050</v>
          </cell>
          <cell r="C1577" t="str">
            <v>Keo, Đường kính gốc từ trên 20- 50 cm</v>
          </cell>
          <cell r="D1577" t="str">
            <v>Keo, đường kính bằng 32 cm</v>
          </cell>
          <cell r="E1577" t="str">
            <v>cây</v>
          </cell>
          <cell r="F1577">
            <v>181000</v>
          </cell>
        </row>
        <row r="1578">
          <cell r="A1578" t="str">
            <v>KEO33</v>
          </cell>
          <cell r="B1578" t="str">
            <v>KEO2050</v>
          </cell>
          <cell r="C1578" t="str">
            <v>Keo, Đường kính gốc từ trên 20- 50 cm</v>
          </cell>
          <cell r="D1578" t="str">
            <v>Keo, đường kính bằng 33 cm</v>
          </cell>
          <cell r="E1578" t="str">
            <v>cây</v>
          </cell>
          <cell r="F1578">
            <v>181000</v>
          </cell>
        </row>
        <row r="1579">
          <cell r="A1579" t="str">
            <v>KEO34</v>
          </cell>
          <cell r="B1579" t="str">
            <v>KEO2050</v>
          </cell>
          <cell r="C1579" t="str">
            <v>Keo, Đường kính gốc từ trên 20- 50 cm</v>
          </cell>
          <cell r="D1579" t="str">
            <v>Keo, đường kính bằng 34 cm</v>
          </cell>
          <cell r="E1579" t="str">
            <v>cây</v>
          </cell>
          <cell r="F1579">
            <v>181000</v>
          </cell>
        </row>
        <row r="1580">
          <cell r="A1580" t="str">
            <v>KEO35</v>
          </cell>
          <cell r="B1580" t="str">
            <v>KEO2050</v>
          </cell>
          <cell r="C1580" t="str">
            <v>Keo, Đường kính gốc từ trên 20- 50 cm</v>
          </cell>
          <cell r="D1580" t="str">
            <v>Keo, đường kính bằng 35 cm</v>
          </cell>
          <cell r="E1580" t="str">
            <v>cây</v>
          </cell>
          <cell r="F1580">
            <v>181000</v>
          </cell>
        </row>
        <row r="1581">
          <cell r="A1581" t="str">
            <v>KEO36</v>
          </cell>
          <cell r="B1581" t="str">
            <v>KEO2050</v>
          </cell>
          <cell r="C1581" t="str">
            <v>Keo, Đường kính gốc từ trên 20- 50 cm</v>
          </cell>
          <cell r="D1581" t="str">
            <v>Keo, đường kính bằng 36 cm</v>
          </cell>
          <cell r="E1581" t="str">
            <v>cây</v>
          </cell>
          <cell r="F1581">
            <v>181000</v>
          </cell>
        </row>
        <row r="1582">
          <cell r="A1582" t="str">
            <v>KEO37</v>
          </cell>
          <cell r="B1582" t="str">
            <v>KEO2050</v>
          </cell>
          <cell r="C1582" t="str">
            <v>Keo, Đường kính gốc từ trên 20- 50 cm</v>
          </cell>
          <cell r="D1582" t="str">
            <v>Keo, đường kính bằng 37 cm</v>
          </cell>
          <cell r="E1582" t="str">
            <v>cây</v>
          </cell>
          <cell r="F1582">
            <v>181000</v>
          </cell>
        </row>
        <row r="1583">
          <cell r="A1583" t="str">
            <v>KEO38</v>
          </cell>
          <cell r="B1583" t="str">
            <v>KEO2050</v>
          </cell>
          <cell r="C1583" t="str">
            <v>Keo, Đường kính gốc từ trên 20- 50 cm</v>
          </cell>
          <cell r="D1583" t="str">
            <v>Keo, đường kính bằng 38 cm</v>
          </cell>
          <cell r="E1583" t="str">
            <v>cây</v>
          </cell>
          <cell r="F1583">
            <v>181000</v>
          </cell>
        </row>
        <row r="1584">
          <cell r="A1584" t="str">
            <v>KEO39</v>
          </cell>
          <cell r="B1584" t="str">
            <v>KEO2050</v>
          </cell>
          <cell r="C1584" t="str">
            <v>Keo, Đường kính gốc từ trên 20- 50 cm</v>
          </cell>
          <cell r="D1584" t="str">
            <v>Keo, đường kính bằng 39 cm</v>
          </cell>
          <cell r="E1584" t="str">
            <v>cây</v>
          </cell>
          <cell r="F1584">
            <v>181000</v>
          </cell>
        </row>
        <row r="1585">
          <cell r="A1585" t="str">
            <v>KEO40</v>
          </cell>
          <cell r="B1585" t="str">
            <v>KEO2050</v>
          </cell>
          <cell r="C1585" t="str">
            <v>Keo, Đường kính gốc từ trên 20- 50 cm</v>
          </cell>
          <cell r="D1585" t="str">
            <v>Keo, đường kính bằng 40 cm</v>
          </cell>
          <cell r="E1585" t="str">
            <v>cây</v>
          </cell>
          <cell r="F1585">
            <v>181000</v>
          </cell>
        </row>
        <row r="1586">
          <cell r="A1586" t="str">
            <v>KEO41</v>
          </cell>
          <cell r="B1586" t="str">
            <v>KEO2050</v>
          </cell>
          <cell r="C1586" t="str">
            <v>Keo, Đường kính gốc từ trên 20- 50 cm</v>
          </cell>
          <cell r="D1586" t="str">
            <v>Keo, đường kính bằng 41 cm</v>
          </cell>
          <cell r="E1586" t="str">
            <v>cây</v>
          </cell>
          <cell r="F1586">
            <v>181000</v>
          </cell>
        </row>
        <row r="1587">
          <cell r="A1587" t="str">
            <v>KEO42</v>
          </cell>
          <cell r="B1587" t="str">
            <v>KEO2050</v>
          </cell>
          <cell r="C1587" t="str">
            <v>Keo, Đường kính gốc từ trên 20- 50 cm</v>
          </cell>
          <cell r="D1587" t="str">
            <v>Keo, đường kính bằng 42 cm</v>
          </cell>
          <cell r="E1587" t="str">
            <v>cây</v>
          </cell>
          <cell r="F1587">
            <v>181000</v>
          </cell>
        </row>
        <row r="1588">
          <cell r="A1588" t="str">
            <v>KEO43</v>
          </cell>
          <cell r="B1588" t="str">
            <v>KEO2050</v>
          </cell>
          <cell r="C1588" t="str">
            <v>Keo, Đường kính gốc từ trên 20- 50 cm</v>
          </cell>
          <cell r="D1588" t="str">
            <v>Keo, đường kính bằng 43 cm</v>
          </cell>
          <cell r="E1588" t="str">
            <v>cây</v>
          </cell>
          <cell r="F1588">
            <v>181000</v>
          </cell>
        </row>
        <row r="1589">
          <cell r="A1589" t="str">
            <v>KEO44</v>
          </cell>
          <cell r="B1589" t="str">
            <v>KEO2050</v>
          </cell>
          <cell r="C1589" t="str">
            <v>Keo, Đường kính gốc từ trên 20- 50 cm</v>
          </cell>
          <cell r="D1589" t="str">
            <v>Keo, đường kính bằng 44 cm</v>
          </cell>
          <cell r="E1589" t="str">
            <v>cây</v>
          </cell>
          <cell r="F1589">
            <v>181000</v>
          </cell>
        </row>
        <row r="1590">
          <cell r="A1590" t="str">
            <v>KEO45</v>
          </cell>
          <cell r="B1590" t="str">
            <v>KEO2050</v>
          </cell>
          <cell r="C1590" t="str">
            <v>Keo, Đường kính gốc từ trên 20- 50 cm</v>
          </cell>
          <cell r="D1590" t="str">
            <v>Keo, đường kính bằng 45 cm</v>
          </cell>
          <cell r="E1590" t="str">
            <v>cây</v>
          </cell>
          <cell r="F1590">
            <v>181000</v>
          </cell>
        </row>
        <row r="1591">
          <cell r="A1591" t="str">
            <v>KEO46</v>
          </cell>
          <cell r="B1591" t="str">
            <v>KEO2050</v>
          </cell>
          <cell r="C1591" t="str">
            <v>Keo, Đường kính gốc từ trên 20- 50 cm</v>
          </cell>
          <cell r="D1591" t="str">
            <v>Keo, đường kính bằng 46 cm</v>
          </cell>
          <cell r="E1591" t="str">
            <v>cây</v>
          </cell>
          <cell r="F1591">
            <v>181000</v>
          </cell>
        </row>
        <row r="1592">
          <cell r="A1592" t="str">
            <v>KEO47</v>
          </cell>
          <cell r="B1592" t="str">
            <v>KEO2050</v>
          </cell>
          <cell r="C1592" t="str">
            <v>Keo, Đường kính gốc từ trên 20- 50 cm</v>
          </cell>
          <cell r="D1592" t="str">
            <v>Keo, đường kính bằng 47 cm</v>
          </cell>
          <cell r="E1592" t="str">
            <v>cây</v>
          </cell>
          <cell r="F1592">
            <v>181000</v>
          </cell>
        </row>
        <row r="1593">
          <cell r="A1593" t="str">
            <v>KEO48</v>
          </cell>
          <cell r="B1593" t="str">
            <v>KEO2050</v>
          </cell>
          <cell r="C1593" t="str">
            <v>Keo, Đường kính gốc từ trên 20- 50 cm</v>
          </cell>
          <cell r="D1593" t="str">
            <v>Keo, đường kính bằng 48 cm</v>
          </cell>
          <cell r="E1593" t="str">
            <v>cây</v>
          </cell>
          <cell r="F1593">
            <v>181000</v>
          </cell>
        </row>
        <row r="1594">
          <cell r="A1594" t="str">
            <v>KEO49</v>
          </cell>
          <cell r="B1594" t="str">
            <v>KEO2050</v>
          </cell>
          <cell r="C1594" t="str">
            <v>Keo, Đường kính gốc từ trên 20- 50 cm</v>
          </cell>
          <cell r="D1594" t="str">
            <v>Keo, đường kính bằng 49 cm</v>
          </cell>
          <cell r="E1594" t="str">
            <v>cây</v>
          </cell>
          <cell r="F1594">
            <v>181000</v>
          </cell>
        </row>
        <row r="1595">
          <cell r="A1595" t="str">
            <v>KEO50</v>
          </cell>
          <cell r="B1595" t="str">
            <v>KEO2050</v>
          </cell>
          <cell r="C1595" t="str">
            <v>Keo, Đường kính gốc từ trên 20- 50 cm</v>
          </cell>
          <cell r="D1595" t="str">
            <v>Keo, đường kính bằng 50 cm</v>
          </cell>
          <cell r="E1595" t="str">
            <v>cây</v>
          </cell>
          <cell r="F1595">
            <v>181000</v>
          </cell>
        </row>
        <row r="1596">
          <cell r="A1596" t="str">
            <v>KEO51</v>
          </cell>
          <cell r="B1596" t="str">
            <v>KEO5050</v>
          </cell>
          <cell r="C1596" t="str">
            <v>Keo, Đường kính gốc từ trên50 cm trở lên</v>
          </cell>
          <cell r="D1596" t="str">
            <v>Keo, đường kính bằng 51 cm</v>
          </cell>
          <cell r="E1596" t="str">
            <v>cây</v>
          </cell>
          <cell r="F1596">
            <v>234000</v>
          </cell>
        </row>
        <row r="1597">
          <cell r="A1597" t="str">
            <v>KEO52</v>
          </cell>
          <cell r="B1597" t="str">
            <v>KEO5050</v>
          </cell>
          <cell r="C1597" t="str">
            <v>Keo, Đường kính gốc từ trên50 cm trở lên</v>
          </cell>
          <cell r="D1597" t="str">
            <v>Keo, đường kính bằng 52 cm</v>
          </cell>
          <cell r="E1597" t="str">
            <v>cây</v>
          </cell>
          <cell r="F1597">
            <v>234000</v>
          </cell>
        </row>
        <row r="1598">
          <cell r="A1598" t="str">
            <v>KEO53</v>
          </cell>
          <cell r="B1598" t="str">
            <v>KEO5050</v>
          </cell>
          <cell r="C1598" t="str">
            <v>Keo, Đường kính gốc từ trên50 cm trở lên</v>
          </cell>
          <cell r="D1598" t="str">
            <v>Keo, đường kính bằng 53 cm</v>
          </cell>
          <cell r="E1598" t="str">
            <v>cây</v>
          </cell>
          <cell r="F1598">
            <v>234000</v>
          </cell>
        </row>
        <row r="1599">
          <cell r="A1599" t="str">
            <v>KEO54</v>
          </cell>
          <cell r="B1599" t="str">
            <v>KEO5050</v>
          </cell>
          <cell r="C1599" t="str">
            <v>Keo, Đường kính gốc từ trên50 cm trở lên</v>
          </cell>
          <cell r="D1599" t="str">
            <v>Keo, đường kính bằng 54 cm</v>
          </cell>
          <cell r="E1599" t="str">
            <v>cây</v>
          </cell>
          <cell r="F1599">
            <v>234000</v>
          </cell>
        </row>
        <row r="1600">
          <cell r="A1600" t="str">
            <v>KEO55</v>
          </cell>
          <cell r="B1600" t="str">
            <v>KEO5050</v>
          </cell>
          <cell r="C1600" t="str">
            <v>Keo, Đường kính gốc từ trên50 cm trở lên</v>
          </cell>
          <cell r="D1600" t="str">
            <v>Keo, đường kính bằng 55 cm</v>
          </cell>
          <cell r="E1600" t="str">
            <v>cây</v>
          </cell>
          <cell r="F1600">
            <v>234000</v>
          </cell>
        </row>
        <row r="1601">
          <cell r="A1601" t="str">
            <v>KEO56</v>
          </cell>
          <cell r="B1601" t="str">
            <v>KEO5050</v>
          </cell>
          <cell r="C1601" t="str">
            <v>Keo, Đường kính gốc từ trên50 cm trở lên</v>
          </cell>
          <cell r="D1601" t="str">
            <v>Keo, đường kính bằng 56 cm</v>
          </cell>
          <cell r="E1601" t="str">
            <v>cây</v>
          </cell>
          <cell r="F1601">
            <v>234000</v>
          </cell>
        </row>
        <row r="1602">
          <cell r="A1602" t="str">
            <v>KEO57</v>
          </cell>
          <cell r="B1602" t="str">
            <v>KEO5050</v>
          </cell>
          <cell r="C1602" t="str">
            <v>Keo, Đường kính gốc từ trên50 cm trở lên</v>
          </cell>
          <cell r="D1602" t="str">
            <v>Keo, đường kính bằng 57 cm</v>
          </cell>
          <cell r="E1602" t="str">
            <v>cây</v>
          </cell>
          <cell r="F1602">
            <v>234000</v>
          </cell>
        </row>
        <row r="1603">
          <cell r="A1603" t="str">
            <v>KEO58</v>
          </cell>
          <cell r="B1603" t="str">
            <v>KEO5050</v>
          </cell>
          <cell r="C1603" t="str">
            <v>Keo, Đường kính gốc từ trên50 cm trở lên</v>
          </cell>
          <cell r="D1603" t="str">
            <v>Keo, đường kính bằng 58 cm</v>
          </cell>
          <cell r="E1603" t="str">
            <v>cây</v>
          </cell>
          <cell r="F1603">
            <v>234000</v>
          </cell>
        </row>
        <row r="1604">
          <cell r="A1604" t="str">
            <v>KEO59</v>
          </cell>
          <cell r="B1604" t="str">
            <v>KEO5050</v>
          </cell>
          <cell r="C1604" t="str">
            <v>Keo, Đường kính gốc từ trên50 cm trở lên</v>
          </cell>
          <cell r="D1604" t="str">
            <v>Keo, đường kính bằng 59 cm</v>
          </cell>
          <cell r="E1604" t="str">
            <v>cây</v>
          </cell>
          <cell r="F1604">
            <v>234000</v>
          </cell>
        </row>
        <row r="1605">
          <cell r="A1605" t="str">
            <v>KEO60</v>
          </cell>
          <cell r="B1605" t="str">
            <v>KEO5050</v>
          </cell>
          <cell r="C1605" t="str">
            <v>Keo, Đường kính gốc từ trên50 cm trở lên</v>
          </cell>
          <cell r="D1605" t="str">
            <v>Keo, đường kính bằng 60 cm</v>
          </cell>
          <cell r="E1605" t="str">
            <v>cây</v>
          </cell>
          <cell r="F1605">
            <v>234000</v>
          </cell>
        </row>
        <row r="1606">
          <cell r="A1606" t="str">
            <v>XOAN1</v>
          </cell>
          <cell r="B1606" t="str">
            <v>XOAN15</v>
          </cell>
          <cell r="C1606" t="str">
            <v>Xoan, Đường kính gốc &lt; 5 cm</v>
          </cell>
          <cell r="D1606" t="str">
            <v>Xoan, đường kính bằng 1 cm</v>
          </cell>
          <cell r="E1606" t="str">
            <v>cây</v>
          </cell>
          <cell r="F1606">
            <v>51000</v>
          </cell>
        </row>
        <row r="1607">
          <cell r="A1607" t="str">
            <v>XOAN2</v>
          </cell>
          <cell r="B1607" t="str">
            <v>XOAN15</v>
          </cell>
          <cell r="C1607" t="str">
            <v>Xoan, Đường kính gốc &lt; 5 cm</v>
          </cell>
          <cell r="D1607" t="str">
            <v>Xoan, đường kính bằng 2 cm</v>
          </cell>
          <cell r="E1607" t="str">
            <v>cây</v>
          </cell>
          <cell r="F1607">
            <v>51000</v>
          </cell>
        </row>
        <row r="1608">
          <cell r="A1608" t="str">
            <v>XOAN3</v>
          </cell>
          <cell r="B1608" t="str">
            <v>XOAN15</v>
          </cell>
          <cell r="C1608" t="str">
            <v>Xoan, Đường kính gốc &lt; 5 cm</v>
          </cell>
          <cell r="D1608" t="str">
            <v>Xoan, đường kính bằng 3 cm</v>
          </cell>
          <cell r="E1608" t="str">
            <v>cây</v>
          </cell>
          <cell r="F1608">
            <v>51000</v>
          </cell>
        </row>
        <row r="1609">
          <cell r="A1609" t="str">
            <v>XOAN4</v>
          </cell>
          <cell r="B1609" t="str">
            <v>XOAN15</v>
          </cell>
          <cell r="C1609" t="str">
            <v>Xoan, Đường kính gốc &lt; 5 cm</v>
          </cell>
          <cell r="D1609" t="str">
            <v>Xoan, đường kính bằng 4 cm</v>
          </cell>
          <cell r="E1609" t="str">
            <v>cây</v>
          </cell>
          <cell r="F1609">
            <v>51000</v>
          </cell>
        </row>
        <row r="1610">
          <cell r="A1610" t="str">
            <v>XOAN5</v>
          </cell>
          <cell r="B1610" t="str">
            <v>XOAN510</v>
          </cell>
          <cell r="C1610" t="str">
            <v>Xoan, Đường kính gốc từ trên 5-10 cm</v>
          </cell>
          <cell r="D1610" t="str">
            <v>Xoan, đường kính bằng 5 cm</v>
          </cell>
          <cell r="E1610" t="str">
            <v>cây</v>
          </cell>
          <cell r="F1610">
            <v>109000</v>
          </cell>
        </row>
        <row r="1611">
          <cell r="A1611" t="str">
            <v>XOAN6</v>
          </cell>
          <cell r="B1611" t="str">
            <v>XOAN510</v>
          </cell>
          <cell r="C1611" t="str">
            <v>Xoan, Đường kính gốc từ trên 5-10 cm</v>
          </cell>
          <cell r="D1611" t="str">
            <v>Xoan, đường kính bằng 6 cm</v>
          </cell>
          <cell r="E1611" t="str">
            <v>cây</v>
          </cell>
          <cell r="F1611">
            <v>109000</v>
          </cell>
        </row>
        <row r="1612">
          <cell r="A1612" t="str">
            <v>XOAN7</v>
          </cell>
          <cell r="B1612" t="str">
            <v>XOAN510</v>
          </cell>
          <cell r="C1612" t="str">
            <v>Xoan, Đường kính gốc từ trên 5-10 cm</v>
          </cell>
          <cell r="D1612" t="str">
            <v>Xoan, đường kính bằng 7 cm</v>
          </cell>
          <cell r="E1612" t="str">
            <v>cây</v>
          </cell>
          <cell r="F1612">
            <v>109000</v>
          </cell>
        </row>
        <row r="1613">
          <cell r="A1613" t="str">
            <v>XOAN8</v>
          </cell>
          <cell r="B1613" t="str">
            <v>XOAN510</v>
          </cell>
          <cell r="C1613" t="str">
            <v>Xoan, Đường kính gốc từ trên 5-10 cm</v>
          </cell>
          <cell r="D1613" t="str">
            <v>Xoan, đường kính bằng 8 cm</v>
          </cell>
          <cell r="E1613" t="str">
            <v>cây</v>
          </cell>
          <cell r="F1613">
            <v>109000</v>
          </cell>
        </row>
        <row r="1614">
          <cell r="A1614" t="str">
            <v>XOAN9</v>
          </cell>
          <cell r="B1614" t="str">
            <v>XOAN510</v>
          </cell>
          <cell r="C1614" t="str">
            <v>Xoan, Đường kính gốc từ trên 5-10 cm</v>
          </cell>
          <cell r="D1614" t="str">
            <v>Xoan, đường kính bằng 9 cm</v>
          </cell>
          <cell r="E1614" t="str">
            <v>cây</v>
          </cell>
          <cell r="F1614">
            <v>109000</v>
          </cell>
        </row>
        <row r="1615">
          <cell r="A1615" t="str">
            <v>XOAN10</v>
          </cell>
          <cell r="B1615" t="str">
            <v>XOAN510</v>
          </cell>
          <cell r="C1615" t="str">
            <v>Xoan, Đường kính gốc từ trên 5-10 cm</v>
          </cell>
          <cell r="D1615" t="str">
            <v>Xoan, đường kính bằng 10 cm</v>
          </cell>
          <cell r="E1615" t="str">
            <v>cây</v>
          </cell>
          <cell r="F1615">
            <v>109000</v>
          </cell>
        </row>
        <row r="1616">
          <cell r="A1616" t="str">
            <v>XOAN11</v>
          </cell>
          <cell r="B1616" t="str">
            <v>XOAN1013</v>
          </cell>
          <cell r="C1616" t="str">
            <v>Xoan, Đường kính gốc từ trên 10-13 cm</v>
          </cell>
          <cell r="D1616" t="str">
            <v>Xoan, đường kính bằng 11 cm</v>
          </cell>
          <cell r="E1616" t="str">
            <v>cây</v>
          </cell>
          <cell r="F1616">
            <v>118000</v>
          </cell>
        </row>
        <row r="1617">
          <cell r="A1617" t="str">
            <v>XOAN12</v>
          </cell>
          <cell r="B1617" t="str">
            <v>XOAN1013</v>
          </cell>
          <cell r="C1617" t="str">
            <v>Xoan, Đường kính gốc từ trên 10-13 cm</v>
          </cell>
          <cell r="D1617" t="str">
            <v>Xoan, đường kính bằng 12 cm</v>
          </cell>
          <cell r="E1617" t="str">
            <v>cây</v>
          </cell>
          <cell r="F1617">
            <v>118000</v>
          </cell>
        </row>
        <row r="1618">
          <cell r="A1618" t="str">
            <v>XOAN13</v>
          </cell>
          <cell r="B1618" t="str">
            <v>XOAN1013</v>
          </cell>
          <cell r="C1618" t="str">
            <v>Xoan, Đường kính gốc từ trên 10-13 cm</v>
          </cell>
          <cell r="D1618" t="str">
            <v>Xoan, đường kính bằng 13 cm</v>
          </cell>
          <cell r="E1618" t="str">
            <v>cây</v>
          </cell>
          <cell r="F1618">
            <v>118000</v>
          </cell>
        </row>
        <row r="1619">
          <cell r="A1619" t="str">
            <v>XOAN14</v>
          </cell>
          <cell r="B1619" t="str">
            <v>XOAN1320</v>
          </cell>
          <cell r="C1619" t="str">
            <v>Xoan, Đường kính gốc từ trên 13-20 cm</v>
          </cell>
          <cell r="D1619" t="str">
            <v>Xoan, đường kính bằng 14 cm</v>
          </cell>
          <cell r="E1619" t="str">
            <v>cây</v>
          </cell>
          <cell r="F1619">
            <v>154000</v>
          </cell>
        </row>
        <row r="1620">
          <cell r="A1620" t="str">
            <v>XOAN15</v>
          </cell>
          <cell r="B1620" t="str">
            <v>XOAN1320</v>
          </cell>
          <cell r="C1620" t="str">
            <v>Xoan, Đường kính gốc từ trên 13-20 cm</v>
          </cell>
          <cell r="D1620" t="str">
            <v>Xoan, đường kính bằng 15 cm</v>
          </cell>
          <cell r="E1620" t="str">
            <v>cây</v>
          </cell>
          <cell r="F1620">
            <v>154000</v>
          </cell>
        </row>
        <row r="1621">
          <cell r="A1621" t="str">
            <v>XOAN16</v>
          </cell>
          <cell r="B1621" t="str">
            <v>XOAN1320</v>
          </cell>
          <cell r="C1621" t="str">
            <v>Xoan, Đường kính gốc từ trên 13-20 cm</v>
          </cell>
          <cell r="D1621" t="str">
            <v>Xoan, đường kính bằng 16 cm</v>
          </cell>
          <cell r="E1621" t="str">
            <v>cây</v>
          </cell>
          <cell r="F1621">
            <v>154000</v>
          </cell>
        </row>
        <row r="1622">
          <cell r="A1622" t="str">
            <v>XOAN17</v>
          </cell>
          <cell r="B1622" t="str">
            <v>XOAN1320</v>
          </cell>
          <cell r="C1622" t="str">
            <v>Xoan, Đường kính gốc từ trên 13-20 cm</v>
          </cell>
          <cell r="D1622" t="str">
            <v>Xoan, đường kính bằng 17 cm</v>
          </cell>
          <cell r="E1622" t="str">
            <v>cây</v>
          </cell>
          <cell r="F1622">
            <v>154000</v>
          </cell>
        </row>
        <row r="1623">
          <cell r="A1623" t="str">
            <v>XOAN18</v>
          </cell>
          <cell r="B1623" t="str">
            <v>XOAN1320</v>
          </cell>
          <cell r="C1623" t="str">
            <v>Xoan, Đường kính gốc từ trên 13-20 cm</v>
          </cell>
          <cell r="D1623" t="str">
            <v>Xoan, đường kính bằng 18 cm</v>
          </cell>
          <cell r="E1623" t="str">
            <v>cây</v>
          </cell>
          <cell r="F1623">
            <v>154000</v>
          </cell>
        </row>
        <row r="1624">
          <cell r="A1624" t="str">
            <v>XOAN19</v>
          </cell>
          <cell r="B1624" t="str">
            <v>XOAN1320</v>
          </cell>
          <cell r="C1624" t="str">
            <v>Xoan, Đường kính gốc từ trên 13-20 cm</v>
          </cell>
          <cell r="D1624" t="str">
            <v>Xoan, đường kính bằng 19 cm</v>
          </cell>
          <cell r="E1624" t="str">
            <v>cây</v>
          </cell>
          <cell r="F1624">
            <v>154000</v>
          </cell>
        </row>
        <row r="1625">
          <cell r="A1625" t="str">
            <v>XOAN20</v>
          </cell>
          <cell r="B1625" t="str">
            <v>XOAN1320</v>
          </cell>
          <cell r="C1625" t="str">
            <v>Xoan, Đường kính gốc từ trên 13-20 cm</v>
          </cell>
          <cell r="D1625" t="str">
            <v>Xoan, đường kính bằng 20 cm</v>
          </cell>
          <cell r="E1625" t="str">
            <v>cây</v>
          </cell>
          <cell r="F1625">
            <v>154000</v>
          </cell>
        </row>
        <row r="1626">
          <cell r="A1626" t="str">
            <v>XOAN21</v>
          </cell>
          <cell r="B1626" t="str">
            <v>XOAN2050</v>
          </cell>
          <cell r="C1626" t="str">
            <v>Xoan, Đường kính gốc từ trên 20- 50 cm</v>
          </cell>
          <cell r="D1626" t="str">
            <v>Xoan, đường kính bằng 21 cm</v>
          </cell>
          <cell r="E1626" t="str">
            <v>cây</v>
          </cell>
          <cell r="F1626">
            <v>181000</v>
          </cell>
        </row>
        <row r="1627">
          <cell r="A1627" t="str">
            <v>XOAN22</v>
          </cell>
          <cell r="B1627" t="str">
            <v>XOAN2050</v>
          </cell>
          <cell r="C1627" t="str">
            <v>Xoan, Đường kính gốc từ trên 20- 50 cm</v>
          </cell>
          <cell r="D1627" t="str">
            <v>Xoan, đường kính bằng 22 cm</v>
          </cell>
          <cell r="E1627" t="str">
            <v>cây</v>
          </cell>
          <cell r="F1627">
            <v>181000</v>
          </cell>
        </row>
        <row r="1628">
          <cell r="A1628" t="str">
            <v>XOAN23</v>
          </cell>
          <cell r="B1628" t="str">
            <v>XOAN2050</v>
          </cell>
          <cell r="C1628" t="str">
            <v>Xoan, Đường kính gốc từ trên 20- 50 cm</v>
          </cell>
          <cell r="D1628" t="str">
            <v>Xoan, đường kính bằng 23 cm</v>
          </cell>
          <cell r="E1628" t="str">
            <v>cây</v>
          </cell>
          <cell r="F1628">
            <v>181000</v>
          </cell>
        </row>
        <row r="1629">
          <cell r="A1629" t="str">
            <v>XOAN24</v>
          </cell>
          <cell r="B1629" t="str">
            <v>XOAN2050</v>
          </cell>
          <cell r="C1629" t="str">
            <v>Xoan, Đường kính gốc từ trên 20- 50 cm</v>
          </cell>
          <cell r="D1629" t="str">
            <v>Xoan, đường kính bằng 24 cm</v>
          </cell>
          <cell r="E1629" t="str">
            <v>cây</v>
          </cell>
          <cell r="F1629">
            <v>181000</v>
          </cell>
        </row>
        <row r="1630">
          <cell r="A1630" t="str">
            <v>XOAN25</v>
          </cell>
          <cell r="B1630" t="str">
            <v>XOAN2050</v>
          </cell>
          <cell r="C1630" t="str">
            <v>Xoan, Đường kính gốc từ trên 20- 50 cm</v>
          </cell>
          <cell r="D1630" t="str">
            <v>Xoan, đường kính bằng 25 cm</v>
          </cell>
          <cell r="E1630" t="str">
            <v>cây</v>
          </cell>
          <cell r="F1630">
            <v>181000</v>
          </cell>
        </row>
        <row r="1631">
          <cell r="A1631" t="str">
            <v>XOAN26</v>
          </cell>
          <cell r="B1631" t="str">
            <v>XOAN2050</v>
          </cell>
          <cell r="C1631" t="str">
            <v>Xoan, Đường kính gốc từ trên 20- 50 cm</v>
          </cell>
          <cell r="D1631" t="str">
            <v>Xoan, đường kính bằng 26 cm</v>
          </cell>
          <cell r="E1631" t="str">
            <v>cây</v>
          </cell>
          <cell r="F1631">
            <v>181000</v>
          </cell>
        </row>
        <row r="1632">
          <cell r="A1632" t="str">
            <v>XOAN27</v>
          </cell>
          <cell r="B1632" t="str">
            <v>XOAN2050</v>
          </cell>
          <cell r="C1632" t="str">
            <v>Xoan, Đường kính gốc từ trên 20- 50 cm</v>
          </cell>
          <cell r="D1632" t="str">
            <v>Xoan, đường kính bằng 27 cm</v>
          </cell>
          <cell r="E1632" t="str">
            <v>cây</v>
          </cell>
          <cell r="F1632">
            <v>181000</v>
          </cell>
        </row>
        <row r="1633">
          <cell r="A1633" t="str">
            <v>XOAN28</v>
          </cell>
          <cell r="B1633" t="str">
            <v>XOAN2050</v>
          </cell>
          <cell r="C1633" t="str">
            <v>Xoan, Đường kính gốc từ trên 20- 50 cm</v>
          </cell>
          <cell r="D1633" t="str">
            <v>Xoan, đường kính bằng 28 cm</v>
          </cell>
          <cell r="E1633" t="str">
            <v>cây</v>
          </cell>
          <cell r="F1633">
            <v>181000</v>
          </cell>
        </row>
        <row r="1634">
          <cell r="A1634" t="str">
            <v>XOAN29</v>
          </cell>
          <cell r="B1634" t="str">
            <v>XOAN2050</v>
          </cell>
          <cell r="C1634" t="str">
            <v>Xoan, Đường kính gốc từ trên 20- 50 cm</v>
          </cell>
          <cell r="D1634" t="str">
            <v>Xoan, đường kính bằng 29 cm</v>
          </cell>
          <cell r="E1634" t="str">
            <v>cây</v>
          </cell>
          <cell r="F1634">
            <v>181000</v>
          </cell>
        </row>
        <row r="1635">
          <cell r="A1635" t="str">
            <v>XOAN30</v>
          </cell>
          <cell r="B1635" t="str">
            <v>XOAN2050</v>
          </cell>
          <cell r="C1635" t="str">
            <v>Xoan, Đường kính gốc từ trên 20- 50 cm</v>
          </cell>
          <cell r="D1635" t="str">
            <v>Xoan, đường kính bằng 30 cm</v>
          </cell>
          <cell r="E1635" t="str">
            <v>cây</v>
          </cell>
          <cell r="F1635">
            <v>181000</v>
          </cell>
        </row>
        <row r="1636">
          <cell r="A1636" t="str">
            <v>XOAN31</v>
          </cell>
          <cell r="B1636" t="str">
            <v>XOAN2050</v>
          </cell>
          <cell r="C1636" t="str">
            <v>Xoan, Đường kính gốc từ trên 20- 50 cm</v>
          </cell>
          <cell r="D1636" t="str">
            <v>Xoan, đường kính bằng 31 cm</v>
          </cell>
          <cell r="E1636" t="str">
            <v>cây</v>
          </cell>
          <cell r="F1636">
            <v>181000</v>
          </cell>
        </row>
        <row r="1637">
          <cell r="A1637" t="str">
            <v>XOAN32</v>
          </cell>
          <cell r="B1637" t="str">
            <v>XOAN2050</v>
          </cell>
          <cell r="C1637" t="str">
            <v>Xoan, Đường kính gốc từ trên 20- 50 cm</v>
          </cell>
          <cell r="D1637" t="str">
            <v>Xoan, đường kính bằng 32 cm</v>
          </cell>
          <cell r="E1637" t="str">
            <v>cây</v>
          </cell>
          <cell r="F1637">
            <v>181000</v>
          </cell>
        </row>
        <row r="1638">
          <cell r="A1638" t="str">
            <v>XOAN33</v>
          </cell>
          <cell r="B1638" t="str">
            <v>XOAN2050</v>
          </cell>
          <cell r="C1638" t="str">
            <v>Xoan, Đường kính gốc từ trên 20- 50 cm</v>
          </cell>
          <cell r="D1638" t="str">
            <v>Xoan, đường kính bằng 33 cm</v>
          </cell>
          <cell r="E1638" t="str">
            <v>cây</v>
          </cell>
          <cell r="F1638">
            <v>181000</v>
          </cell>
        </row>
        <row r="1639">
          <cell r="A1639" t="str">
            <v>XOAN34</v>
          </cell>
          <cell r="B1639" t="str">
            <v>XOAN2050</v>
          </cell>
          <cell r="C1639" t="str">
            <v>Xoan, Đường kính gốc từ trên 20- 50 cm</v>
          </cell>
          <cell r="D1639" t="str">
            <v>Xoan, đường kính bằng 34 cm</v>
          </cell>
          <cell r="E1639" t="str">
            <v>cây</v>
          </cell>
          <cell r="F1639">
            <v>181000</v>
          </cell>
        </row>
        <row r="1640">
          <cell r="A1640" t="str">
            <v>XOAN35</v>
          </cell>
          <cell r="B1640" t="str">
            <v>XOAN2050</v>
          </cell>
          <cell r="C1640" t="str">
            <v>Xoan, Đường kính gốc từ trên 20- 50 cm</v>
          </cell>
          <cell r="D1640" t="str">
            <v>Xoan, đường kính bằng 35 cm</v>
          </cell>
          <cell r="E1640" t="str">
            <v>cây</v>
          </cell>
          <cell r="F1640">
            <v>181000</v>
          </cell>
        </row>
        <row r="1641">
          <cell r="A1641" t="str">
            <v>XOAN36</v>
          </cell>
          <cell r="B1641" t="str">
            <v>XOAN2050</v>
          </cell>
          <cell r="C1641" t="str">
            <v>Xoan, Đường kính gốc từ trên 20- 50 cm</v>
          </cell>
          <cell r="D1641" t="str">
            <v>Xoan, đường kính bằng 36 cm</v>
          </cell>
          <cell r="E1641" t="str">
            <v>cây</v>
          </cell>
          <cell r="F1641">
            <v>181000</v>
          </cell>
        </row>
        <row r="1642">
          <cell r="A1642" t="str">
            <v>XOAN37</v>
          </cell>
          <cell r="B1642" t="str">
            <v>XOAN2050</v>
          </cell>
          <cell r="C1642" t="str">
            <v>Xoan, Đường kính gốc từ trên 20- 50 cm</v>
          </cell>
          <cell r="D1642" t="str">
            <v>Xoan, đường kính bằng 37 cm</v>
          </cell>
          <cell r="E1642" t="str">
            <v>cây</v>
          </cell>
          <cell r="F1642">
            <v>181000</v>
          </cell>
        </row>
        <row r="1643">
          <cell r="A1643" t="str">
            <v>XOAN38</v>
          </cell>
          <cell r="B1643" t="str">
            <v>XOAN2050</v>
          </cell>
          <cell r="C1643" t="str">
            <v>Xoan, Đường kính gốc từ trên 20- 50 cm</v>
          </cell>
          <cell r="D1643" t="str">
            <v>Xoan, đường kính bằng 38 cm</v>
          </cell>
          <cell r="E1643" t="str">
            <v>cây</v>
          </cell>
          <cell r="F1643">
            <v>181000</v>
          </cell>
        </row>
        <row r="1644">
          <cell r="A1644" t="str">
            <v>XOAN39</v>
          </cell>
          <cell r="B1644" t="str">
            <v>XOAN2050</v>
          </cell>
          <cell r="C1644" t="str">
            <v>Xoan, Đường kính gốc từ trên 20- 50 cm</v>
          </cell>
          <cell r="D1644" t="str">
            <v>Xoan, đường kính bằng 39 cm</v>
          </cell>
          <cell r="E1644" t="str">
            <v>cây</v>
          </cell>
          <cell r="F1644">
            <v>181000</v>
          </cell>
        </row>
        <row r="1645">
          <cell r="A1645" t="str">
            <v>XOAN40</v>
          </cell>
          <cell r="B1645" t="str">
            <v>XOAN2050</v>
          </cell>
          <cell r="C1645" t="str">
            <v>Xoan, Đường kính gốc từ trên 20- 50 cm</v>
          </cell>
          <cell r="D1645" t="str">
            <v>Xoan, đường kính bằng 40 cm</v>
          </cell>
          <cell r="E1645" t="str">
            <v>cây</v>
          </cell>
          <cell r="F1645">
            <v>181000</v>
          </cell>
        </row>
        <row r="1646">
          <cell r="A1646" t="str">
            <v>XOAN41</v>
          </cell>
          <cell r="B1646" t="str">
            <v>XOAN2050</v>
          </cell>
          <cell r="C1646" t="str">
            <v>Xoan, Đường kính gốc từ trên 20- 50 cm</v>
          </cell>
          <cell r="D1646" t="str">
            <v>Xoan, đường kính bằng 41 cm</v>
          </cell>
          <cell r="E1646" t="str">
            <v>cây</v>
          </cell>
          <cell r="F1646">
            <v>181000</v>
          </cell>
        </row>
        <row r="1647">
          <cell r="A1647" t="str">
            <v>XOAN42</v>
          </cell>
          <cell r="B1647" t="str">
            <v>XOAN2050</v>
          </cell>
          <cell r="C1647" t="str">
            <v>Xoan, Đường kính gốc từ trên 20- 50 cm</v>
          </cell>
          <cell r="D1647" t="str">
            <v>Xoan, đường kính bằng 42 cm</v>
          </cell>
          <cell r="E1647" t="str">
            <v>cây</v>
          </cell>
          <cell r="F1647">
            <v>181000</v>
          </cell>
        </row>
        <row r="1648">
          <cell r="A1648" t="str">
            <v>XOAN43</v>
          </cell>
          <cell r="B1648" t="str">
            <v>XOAN2050</v>
          </cell>
          <cell r="C1648" t="str">
            <v>Xoan, Đường kính gốc từ trên 20- 50 cm</v>
          </cell>
          <cell r="D1648" t="str">
            <v>Xoan, đường kính bằng 43 cm</v>
          </cell>
          <cell r="E1648" t="str">
            <v>cây</v>
          </cell>
          <cell r="F1648">
            <v>181000</v>
          </cell>
        </row>
        <row r="1649">
          <cell r="A1649" t="str">
            <v>XOAN44</v>
          </cell>
          <cell r="B1649" t="str">
            <v>XOAN2050</v>
          </cell>
          <cell r="C1649" t="str">
            <v>Xoan, Đường kính gốc từ trên 20- 50 cm</v>
          </cell>
          <cell r="D1649" t="str">
            <v>Xoan, đường kính bằng 44 cm</v>
          </cell>
          <cell r="E1649" t="str">
            <v>cây</v>
          </cell>
          <cell r="F1649">
            <v>181000</v>
          </cell>
        </row>
        <row r="1650">
          <cell r="A1650" t="str">
            <v>XOAN45</v>
          </cell>
          <cell r="B1650" t="str">
            <v>XOAN2050</v>
          </cell>
          <cell r="C1650" t="str">
            <v>Xoan, Đường kính gốc từ trên 20- 50 cm</v>
          </cell>
          <cell r="D1650" t="str">
            <v>Xoan, đường kính bằng 45 cm</v>
          </cell>
          <cell r="E1650" t="str">
            <v>cây</v>
          </cell>
          <cell r="F1650">
            <v>181000</v>
          </cell>
        </row>
        <row r="1651">
          <cell r="A1651" t="str">
            <v>XOAN46</v>
          </cell>
          <cell r="B1651" t="str">
            <v>XOAN2050</v>
          </cell>
          <cell r="C1651" t="str">
            <v>Xoan, Đường kính gốc từ trên 20- 50 cm</v>
          </cell>
          <cell r="D1651" t="str">
            <v>Xoan, đường kính bằng 46 cm</v>
          </cell>
          <cell r="E1651" t="str">
            <v>cây</v>
          </cell>
          <cell r="F1651">
            <v>181000</v>
          </cell>
        </row>
        <row r="1652">
          <cell r="A1652" t="str">
            <v>XOAN47</v>
          </cell>
          <cell r="B1652" t="str">
            <v>XOAN2050</v>
          </cell>
          <cell r="C1652" t="str">
            <v>Xoan, Đường kính gốc từ trên 20- 50 cm</v>
          </cell>
          <cell r="D1652" t="str">
            <v>Xoan, đường kính bằng 47 cm</v>
          </cell>
          <cell r="E1652" t="str">
            <v>cây</v>
          </cell>
          <cell r="F1652">
            <v>181000</v>
          </cell>
        </row>
        <row r="1653">
          <cell r="A1653" t="str">
            <v>XOAN48</v>
          </cell>
          <cell r="B1653" t="str">
            <v>XOAN2050</v>
          </cell>
          <cell r="C1653" t="str">
            <v>Xoan, Đường kính gốc từ trên 20- 50 cm</v>
          </cell>
          <cell r="D1653" t="str">
            <v>Xoan, đường kính bằng 48 cm</v>
          </cell>
          <cell r="E1653" t="str">
            <v>cây</v>
          </cell>
          <cell r="F1653">
            <v>181000</v>
          </cell>
        </row>
        <row r="1654">
          <cell r="A1654" t="str">
            <v>XOAN49</v>
          </cell>
          <cell r="B1654" t="str">
            <v>XOAN2050</v>
          </cell>
          <cell r="C1654" t="str">
            <v>Xoan, Đường kính gốc từ trên 20- 50 cm</v>
          </cell>
          <cell r="D1654" t="str">
            <v>Xoan, đường kính bằng 49 cm</v>
          </cell>
          <cell r="E1654" t="str">
            <v>cây</v>
          </cell>
          <cell r="F1654">
            <v>181000</v>
          </cell>
        </row>
        <row r="1655">
          <cell r="A1655" t="str">
            <v>XOAN50</v>
          </cell>
          <cell r="B1655" t="str">
            <v>XOAN2050</v>
          </cell>
          <cell r="C1655" t="str">
            <v>Xoan, Đường kính gốc từ trên 20- 50 cm</v>
          </cell>
          <cell r="D1655" t="str">
            <v>Xoan, đường kính bằng 50 cm</v>
          </cell>
          <cell r="E1655" t="str">
            <v>cây</v>
          </cell>
          <cell r="F1655">
            <v>181000</v>
          </cell>
        </row>
        <row r="1656">
          <cell r="A1656" t="str">
            <v>XOAN51</v>
          </cell>
          <cell r="B1656" t="str">
            <v>XOAN5050</v>
          </cell>
          <cell r="C1656" t="str">
            <v>Xoan, Đường kính gốc từ trên50 cm trở lên</v>
          </cell>
          <cell r="D1656" t="str">
            <v>Xoan, đường kính bằng 51 cm</v>
          </cell>
          <cell r="E1656" t="str">
            <v>cây</v>
          </cell>
          <cell r="F1656">
            <v>234000</v>
          </cell>
        </row>
        <row r="1657">
          <cell r="A1657" t="str">
            <v>XOAN52</v>
          </cell>
          <cell r="B1657" t="str">
            <v>XOAN5050</v>
          </cell>
          <cell r="C1657" t="str">
            <v>Xoan, Đường kính gốc từ trên50 cm trở lên</v>
          </cell>
          <cell r="D1657" t="str">
            <v>Xoan, đường kính bằng 52 cm</v>
          </cell>
          <cell r="E1657" t="str">
            <v>cây</v>
          </cell>
          <cell r="F1657">
            <v>234000</v>
          </cell>
        </row>
        <row r="1658">
          <cell r="A1658" t="str">
            <v>XOAN53</v>
          </cell>
          <cell r="B1658" t="str">
            <v>XOAN5050</v>
          </cell>
          <cell r="C1658" t="str">
            <v>Xoan, Đường kính gốc từ trên50 cm trở lên</v>
          </cell>
          <cell r="D1658" t="str">
            <v>Xoan, đường kính bằng 53 cm</v>
          </cell>
          <cell r="E1658" t="str">
            <v>cây</v>
          </cell>
          <cell r="F1658">
            <v>234000</v>
          </cell>
        </row>
        <row r="1659">
          <cell r="A1659" t="str">
            <v>XOAN54</v>
          </cell>
          <cell r="B1659" t="str">
            <v>XOAN5050</v>
          </cell>
          <cell r="C1659" t="str">
            <v>Xoan, Đường kính gốc từ trên50 cm trở lên</v>
          </cell>
          <cell r="D1659" t="str">
            <v>Xoan, đường kính bằng 54 cm</v>
          </cell>
          <cell r="E1659" t="str">
            <v>cây</v>
          </cell>
          <cell r="F1659">
            <v>234000</v>
          </cell>
        </row>
        <row r="1660">
          <cell r="A1660" t="str">
            <v>XOAN55</v>
          </cell>
          <cell r="B1660" t="str">
            <v>XOAN5050</v>
          </cell>
          <cell r="C1660" t="str">
            <v>Xoan, Đường kính gốc từ trên50 cm trở lên</v>
          </cell>
          <cell r="D1660" t="str">
            <v>Xoan, đường kính bằng 55 cm</v>
          </cell>
          <cell r="E1660" t="str">
            <v>cây</v>
          </cell>
          <cell r="F1660">
            <v>234000</v>
          </cell>
        </row>
        <row r="1661">
          <cell r="A1661" t="str">
            <v>XOAN56</v>
          </cell>
          <cell r="B1661" t="str">
            <v>XOAN5050</v>
          </cell>
          <cell r="C1661" t="str">
            <v>Xoan, Đường kính gốc từ trên50 cm trở lên</v>
          </cell>
          <cell r="D1661" t="str">
            <v>Xoan, đường kính bằng 56 cm</v>
          </cell>
          <cell r="E1661" t="str">
            <v>cây</v>
          </cell>
          <cell r="F1661">
            <v>234000</v>
          </cell>
        </row>
        <row r="1662">
          <cell r="A1662" t="str">
            <v>XOAN57</v>
          </cell>
          <cell r="B1662" t="str">
            <v>XOAN5050</v>
          </cell>
          <cell r="C1662" t="str">
            <v>Xoan, Đường kính gốc từ trên50 cm trở lên</v>
          </cell>
          <cell r="D1662" t="str">
            <v>Xoan, đường kính bằng 57 cm</v>
          </cell>
          <cell r="E1662" t="str">
            <v>cây</v>
          </cell>
          <cell r="F1662">
            <v>234000</v>
          </cell>
        </row>
        <row r="1663">
          <cell r="A1663" t="str">
            <v>XOAN58</v>
          </cell>
          <cell r="B1663" t="str">
            <v>XOAN5050</v>
          </cell>
          <cell r="C1663" t="str">
            <v>Xoan, Đường kính gốc từ trên50 cm trở lên</v>
          </cell>
          <cell r="D1663" t="str">
            <v>Xoan, đường kính bằng 58 cm</v>
          </cell>
          <cell r="E1663" t="str">
            <v>cây</v>
          </cell>
          <cell r="F1663">
            <v>234000</v>
          </cell>
        </row>
        <row r="1664">
          <cell r="A1664" t="str">
            <v>XOAN59</v>
          </cell>
          <cell r="B1664" t="str">
            <v>XOAN5050</v>
          </cell>
          <cell r="C1664" t="str">
            <v>Xoan, Đường kính gốc từ trên50 cm trở lên</v>
          </cell>
          <cell r="D1664" t="str">
            <v>Xoan, đường kính bằng 59 cm</v>
          </cell>
          <cell r="E1664" t="str">
            <v>cây</v>
          </cell>
          <cell r="F1664">
            <v>234000</v>
          </cell>
        </row>
        <row r="1665">
          <cell r="A1665" t="str">
            <v>XOAN60</v>
          </cell>
          <cell r="B1665" t="str">
            <v>XOAN5050</v>
          </cell>
          <cell r="C1665" t="str">
            <v>Xoan, Đường kính gốc từ trên50 cm trở lên</v>
          </cell>
          <cell r="D1665" t="str">
            <v>Xoan, đường kính bằng 60 cm</v>
          </cell>
          <cell r="E1665" t="str">
            <v>cây</v>
          </cell>
          <cell r="F1665">
            <v>234000</v>
          </cell>
        </row>
        <row r="1666">
          <cell r="A1666" t="str">
            <v>XACU1</v>
          </cell>
          <cell r="B1666" t="str">
            <v>XACU15</v>
          </cell>
          <cell r="C1666" t="str">
            <v>Xà Cừ, Đường kính gốc &lt; 5 cm</v>
          </cell>
          <cell r="D1666" t="str">
            <v>Xà Cừ, đường kính bằng 1 cm</v>
          </cell>
          <cell r="E1666" t="str">
            <v>cây</v>
          </cell>
          <cell r="F1666">
            <v>51000</v>
          </cell>
        </row>
        <row r="1667">
          <cell r="A1667" t="str">
            <v>XACU2</v>
          </cell>
          <cell r="B1667" t="str">
            <v>XACU15</v>
          </cell>
          <cell r="C1667" t="str">
            <v>Xà Cừ, Đường kính gốc &lt; 5 cm</v>
          </cell>
          <cell r="D1667" t="str">
            <v>Xà Cừ, đường kính bằng 2 cm</v>
          </cell>
          <cell r="E1667" t="str">
            <v>cây</v>
          </cell>
          <cell r="F1667">
            <v>51000</v>
          </cell>
        </row>
        <row r="1668">
          <cell r="A1668" t="str">
            <v>XACU3</v>
          </cell>
          <cell r="B1668" t="str">
            <v>XACU15</v>
          </cell>
          <cell r="C1668" t="str">
            <v>Xà Cừ, Đường kính gốc &lt; 5 cm</v>
          </cell>
          <cell r="D1668" t="str">
            <v>Xà Cừ, đường kính bằng 3 cm</v>
          </cell>
          <cell r="E1668" t="str">
            <v>cây</v>
          </cell>
          <cell r="F1668">
            <v>51000</v>
          </cell>
        </row>
        <row r="1669">
          <cell r="A1669" t="str">
            <v>XACU4</v>
          </cell>
          <cell r="B1669" t="str">
            <v>XACU15</v>
          </cell>
          <cell r="C1669" t="str">
            <v>Xà Cừ, Đường kính gốc &lt; 5 cm</v>
          </cell>
          <cell r="D1669" t="str">
            <v>Xà Cừ, đường kính bằng 4 cm</v>
          </cell>
          <cell r="E1669" t="str">
            <v>cây</v>
          </cell>
          <cell r="F1669">
            <v>51000</v>
          </cell>
        </row>
        <row r="1670">
          <cell r="A1670" t="str">
            <v>XACU5</v>
          </cell>
          <cell r="B1670" t="str">
            <v>XACU510</v>
          </cell>
          <cell r="C1670" t="str">
            <v>Xà Cừ, Đường kính gốc từ trên 5-10 cm</v>
          </cell>
          <cell r="D1670" t="str">
            <v>Xà Cừ, đường kính bằng 5 cm</v>
          </cell>
          <cell r="E1670" t="str">
            <v>cây</v>
          </cell>
          <cell r="F1670">
            <v>109000</v>
          </cell>
        </row>
        <row r="1671">
          <cell r="A1671" t="str">
            <v>XACU6</v>
          </cell>
          <cell r="B1671" t="str">
            <v>XACU510</v>
          </cell>
          <cell r="C1671" t="str">
            <v>Xà Cừ, Đường kính gốc từ trên 5-10 cm</v>
          </cell>
          <cell r="D1671" t="str">
            <v>Xà Cừ, đường kính bằng 6 cm</v>
          </cell>
          <cell r="E1671" t="str">
            <v>cây</v>
          </cell>
          <cell r="F1671">
            <v>109000</v>
          </cell>
        </row>
        <row r="1672">
          <cell r="A1672" t="str">
            <v>XACU7</v>
          </cell>
          <cell r="B1672" t="str">
            <v>XACU510</v>
          </cell>
          <cell r="C1672" t="str">
            <v>Xà Cừ, Đường kính gốc từ trên 5-10 cm</v>
          </cell>
          <cell r="D1672" t="str">
            <v>Xà Cừ, đường kính bằng 7 cm</v>
          </cell>
          <cell r="E1672" t="str">
            <v>cây</v>
          </cell>
          <cell r="F1672">
            <v>109000</v>
          </cell>
        </row>
        <row r="1673">
          <cell r="A1673" t="str">
            <v>XACU8</v>
          </cell>
          <cell r="B1673" t="str">
            <v>XACU510</v>
          </cell>
          <cell r="C1673" t="str">
            <v>Xà Cừ, Đường kính gốc từ trên 5-10 cm</v>
          </cell>
          <cell r="D1673" t="str">
            <v>Xà Cừ, đường kính bằng 8 cm</v>
          </cell>
          <cell r="E1673" t="str">
            <v>cây</v>
          </cell>
          <cell r="F1673">
            <v>109000</v>
          </cell>
        </row>
        <row r="1674">
          <cell r="A1674" t="str">
            <v>XACU9</v>
          </cell>
          <cell r="B1674" t="str">
            <v>XACU510</v>
          </cell>
          <cell r="C1674" t="str">
            <v>Xà Cừ, Đường kính gốc từ trên 5-10 cm</v>
          </cell>
          <cell r="D1674" t="str">
            <v>Xà Cừ, đường kính bằng 9 cm</v>
          </cell>
          <cell r="E1674" t="str">
            <v>cây</v>
          </cell>
          <cell r="F1674">
            <v>109000</v>
          </cell>
        </row>
        <row r="1675">
          <cell r="A1675" t="str">
            <v>XACU10</v>
          </cell>
          <cell r="B1675" t="str">
            <v>XACU510</v>
          </cell>
          <cell r="C1675" t="str">
            <v>Xà Cừ, Đường kính gốc từ trên 5-10 cm</v>
          </cell>
          <cell r="D1675" t="str">
            <v>Xà Cừ, đường kính bằng 10 cm</v>
          </cell>
          <cell r="E1675" t="str">
            <v>cây</v>
          </cell>
          <cell r="F1675">
            <v>109000</v>
          </cell>
        </row>
        <row r="1676">
          <cell r="A1676" t="str">
            <v>XACU11</v>
          </cell>
          <cell r="B1676" t="str">
            <v>XACU1013</v>
          </cell>
          <cell r="C1676" t="str">
            <v>Xà Cừ, Đường kính gốc từ trên 10-13 cm</v>
          </cell>
          <cell r="D1676" t="str">
            <v>Xà Cừ, đường kính bằng 11 cm</v>
          </cell>
          <cell r="E1676" t="str">
            <v>cây</v>
          </cell>
          <cell r="F1676">
            <v>118000</v>
          </cell>
        </row>
        <row r="1677">
          <cell r="A1677" t="str">
            <v>XACU12</v>
          </cell>
          <cell r="B1677" t="str">
            <v>XACU1013</v>
          </cell>
          <cell r="C1677" t="str">
            <v>Xà Cừ, Đường kính gốc từ trên 10-13 cm</v>
          </cell>
          <cell r="D1677" t="str">
            <v>Xà Cừ, đường kính bằng 12 cm</v>
          </cell>
          <cell r="E1677" t="str">
            <v>cây</v>
          </cell>
          <cell r="F1677">
            <v>118000</v>
          </cell>
        </row>
        <row r="1678">
          <cell r="A1678" t="str">
            <v>XACU13</v>
          </cell>
          <cell r="B1678" t="str">
            <v>XACU1013</v>
          </cell>
          <cell r="C1678" t="str">
            <v>Xà Cừ, Đường kính gốc từ trên 10-13 cm</v>
          </cell>
          <cell r="D1678" t="str">
            <v>Xà Cừ, đường kính bằng 13 cm</v>
          </cell>
          <cell r="E1678" t="str">
            <v>cây</v>
          </cell>
          <cell r="F1678">
            <v>118000</v>
          </cell>
        </row>
        <row r="1679">
          <cell r="A1679" t="str">
            <v>XACU14</v>
          </cell>
          <cell r="B1679" t="str">
            <v>XACU1320</v>
          </cell>
          <cell r="C1679" t="str">
            <v>Xà Cừ, Đường kính gốc từ trên 13-20 cm</v>
          </cell>
          <cell r="D1679" t="str">
            <v>Xà Cừ, đường kính bằng 14 cm</v>
          </cell>
          <cell r="E1679" t="str">
            <v>cây</v>
          </cell>
          <cell r="F1679">
            <v>154000</v>
          </cell>
        </row>
        <row r="1680">
          <cell r="A1680" t="str">
            <v>XACU15</v>
          </cell>
          <cell r="B1680" t="str">
            <v>XACU1320</v>
          </cell>
          <cell r="C1680" t="str">
            <v>Xà Cừ, Đường kính gốc từ trên 13-20 cm</v>
          </cell>
          <cell r="D1680" t="str">
            <v>Xà Cừ, đường kính bằng 15 cm</v>
          </cell>
          <cell r="E1680" t="str">
            <v>cây</v>
          </cell>
          <cell r="F1680">
            <v>154000</v>
          </cell>
        </row>
        <row r="1681">
          <cell r="A1681" t="str">
            <v>XACU16</v>
          </cell>
          <cell r="B1681" t="str">
            <v>XACU1320</v>
          </cell>
          <cell r="C1681" t="str">
            <v>Xà Cừ, Đường kính gốc từ trên 13-20 cm</v>
          </cell>
          <cell r="D1681" t="str">
            <v>Xà Cừ, đường kính bằng 16 cm</v>
          </cell>
          <cell r="E1681" t="str">
            <v>cây</v>
          </cell>
          <cell r="F1681">
            <v>154000</v>
          </cell>
        </row>
        <row r="1682">
          <cell r="A1682" t="str">
            <v>XACU17</v>
          </cell>
          <cell r="B1682" t="str">
            <v>XACU1320</v>
          </cell>
          <cell r="C1682" t="str">
            <v>Xà Cừ, Đường kính gốc từ trên 13-20 cm</v>
          </cell>
          <cell r="D1682" t="str">
            <v>Xà Cừ, đường kính bằng 17 cm</v>
          </cell>
          <cell r="E1682" t="str">
            <v>cây</v>
          </cell>
          <cell r="F1682">
            <v>154000</v>
          </cell>
        </row>
        <row r="1683">
          <cell r="A1683" t="str">
            <v>XACU18</v>
          </cell>
          <cell r="B1683" t="str">
            <v>XACU1320</v>
          </cell>
          <cell r="C1683" t="str">
            <v>Xà Cừ, Đường kính gốc từ trên 13-20 cm</v>
          </cell>
          <cell r="D1683" t="str">
            <v>Xà Cừ, đường kính bằng 18 cm</v>
          </cell>
          <cell r="E1683" t="str">
            <v>cây</v>
          </cell>
          <cell r="F1683">
            <v>154000</v>
          </cell>
        </row>
        <row r="1684">
          <cell r="A1684" t="str">
            <v>XACU19</v>
          </cell>
          <cell r="B1684" t="str">
            <v>XACU1320</v>
          </cell>
          <cell r="C1684" t="str">
            <v>Xà Cừ, Đường kính gốc từ trên 13-20 cm</v>
          </cell>
          <cell r="D1684" t="str">
            <v>Xà Cừ, đường kính bằng 19 cm</v>
          </cell>
          <cell r="E1684" t="str">
            <v>cây</v>
          </cell>
          <cell r="F1684">
            <v>154000</v>
          </cell>
        </row>
        <row r="1685">
          <cell r="A1685" t="str">
            <v>XACU20</v>
          </cell>
          <cell r="B1685" t="str">
            <v>XACU1320</v>
          </cell>
          <cell r="C1685" t="str">
            <v>Xà Cừ, Đường kính gốc từ trên 13-20 cm</v>
          </cell>
          <cell r="D1685" t="str">
            <v>Xà Cừ, đường kính bằng 20 cm</v>
          </cell>
          <cell r="E1685" t="str">
            <v>cây</v>
          </cell>
          <cell r="F1685">
            <v>154000</v>
          </cell>
        </row>
        <row r="1686">
          <cell r="A1686" t="str">
            <v>XACU21</v>
          </cell>
          <cell r="B1686" t="str">
            <v>XACU2050</v>
          </cell>
          <cell r="C1686" t="str">
            <v>Xà Cừ, Đường kính gốc từ trên 20- 50 cm</v>
          </cell>
          <cell r="D1686" t="str">
            <v>Xà Cừ, đường kính bằng 21 cm</v>
          </cell>
          <cell r="E1686" t="str">
            <v>cây</v>
          </cell>
          <cell r="F1686">
            <v>181000</v>
          </cell>
        </row>
        <row r="1687">
          <cell r="A1687" t="str">
            <v>XACU22</v>
          </cell>
          <cell r="B1687" t="str">
            <v>XACU2050</v>
          </cell>
          <cell r="C1687" t="str">
            <v>Xà Cừ, Đường kính gốc từ trên 20- 50 cm</v>
          </cell>
          <cell r="D1687" t="str">
            <v>Xà Cừ, đường kính bằng 22 cm</v>
          </cell>
          <cell r="E1687" t="str">
            <v>cây</v>
          </cell>
          <cell r="F1687">
            <v>181000</v>
          </cell>
        </row>
        <row r="1688">
          <cell r="A1688" t="str">
            <v>XACU23</v>
          </cell>
          <cell r="B1688" t="str">
            <v>XACU2050</v>
          </cell>
          <cell r="C1688" t="str">
            <v>Xà Cừ, Đường kính gốc từ trên 20- 50 cm</v>
          </cell>
          <cell r="D1688" t="str">
            <v>Xà Cừ, đường kính bằng 23 cm</v>
          </cell>
          <cell r="E1688" t="str">
            <v>cây</v>
          </cell>
          <cell r="F1688">
            <v>181000</v>
          </cell>
        </row>
        <row r="1689">
          <cell r="A1689" t="str">
            <v>XACU24</v>
          </cell>
          <cell r="B1689" t="str">
            <v>XACU2050</v>
          </cell>
          <cell r="C1689" t="str">
            <v>Xà Cừ, Đường kính gốc từ trên 20- 50 cm</v>
          </cell>
          <cell r="D1689" t="str">
            <v>Xà Cừ, đường kính bằng 24 cm</v>
          </cell>
          <cell r="E1689" t="str">
            <v>cây</v>
          </cell>
          <cell r="F1689">
            <v>181000</v>
          </cell>
        </row>
        <row r="1690">
          <cell r="A1690" t="str">
            <v>XACU25</v>
          </cell>
          <cell r="B1690" t="str">
            <v>XACU2050</v>
          </cell>
          <cell r="C1690" t="str">
            <v>Xà Cừ, Đường kính gốc từ trên 20- 50 cm</v>
          </cell>
          <cell r="D1690" t="str">
            <v>Xà Cừ, đường kính bằng 25 cm</v>
          </cell>
          <cell r="E1690" t="str">
            <v>cây</v>
          </cell>
          <cell r="F1690">
            <v>181000</v>
          </cell>
        </row>
        <row r="1691">
          <cell r="A1691" t="str">
            <v>XACU26</v>
          </cell>
          <cell r="B1691" t="str">
            <v>XACU2050</v>
          </cell>
          <cell r="C1691" t="str">
            <v>Xà Cừ, Đường kính gốc từ trên 20- 50 cm</v>
          </cell>
          <cell r="D1691" t="str">
            <v>Xà Cừ, đường kính bằng 26 cm</v>
          </cell>
          <cell r="E1691" t="str">
            <v>cây</v>
          </cell>
          <cell r="F1691">
            <v>181000</v>
          </cell>
        </row>
        <row r="1692">
          <cell r="A1692" t="str">
            <v>XACU27</v>
          </cell>
          <cell r="B1692" t="str">
            <v>XACU2050</v>
          </cell>
          <cell r="C1692" t="str">
            <v>Xà Cừ, Đường kính gốc từ trên 20- 50 cm</v>
          </cell>
          <cell r="D1692" t="str">
            <v>Xà Cừ, đường kính bằng 27 cm</v>
          </cell>
          <cell r="E1692" t="str">
            <v>cây</v>
          </cell>
          <cell r="F1692">
            <v>181000</v>
          </cell>
        </row>
        <row r="1693">
          <cell r="A1693" t="str">
            <v>XACU28</v>
          </cell>
          <cell r="B1693" t="str">
            <v>XACU2050</v>
          </cell>
          <cell r="C1693" t="str">
            <v>Xà Cừ, Đường kính gốc từ trên 20- 50 cm</v>
          </cell>
          <cell r="D1693" t="str">
            <v>Xà Cừ, đường kính bằng 28 cm</v>
          </cell>
          <cell r="E1693" t="str">
            <v>cây</v>
          </cell>
          <cell r="F1693">
            <v>181000</v>
          </cell>
        </row>
        <row r="1694">
          <cell r="A1694" t="str">
            <v>XACU29</v>
          </cell>
          <cell r="B1694" t="str">
            <v>XACU2050</v>
          </cell>
          <cell r="C1694" t="str">
            <v>Xà Cừ, Đường kính gốc từ trên 20- 50 cm</v>
          </cell>
          <cell r="D1694" t="str">
            <v>Xà Cừ, đường kính bằng 29 cm</v>
          </cell>
          <cell r="E1694" t="str">
            <v>cây</v>
          </cell>
          <cell r="F1694">
            <v>181000</v>
          </cell>
        </row>
        <row r="1695">
          <cell r="A1695" t="str">
            <v>XACU30</v>
          </cell>
          <cell r="B1695" t="str">
            <v>XACU2050</v>
          </cell>
          <cell r="C1695" t="str">
            <v>Xà Cừ, Đường kính gốc từ trên 20- 50 cm</v>
          </cell>
          <cell r="D1695" t="str">
            <v>Xà Cừ, đường kính bằng 30 cm</v>
          </cell>
          <cell r="E1695" t="str">
            <v>cây</v>
          </cell>
          <cell r="F1695">
            <v>181000</v>
          </cell>
        </row>
        <row r="1696">
          <cell r="A1696" t="str">
            <v>XACU31</v>
          </cell>
          <cell r="B1696" t="str">
            <v>XACU2050</v>
          </cell>
          <cell r="C1696" t="str">
            <v>Xà Cừ, Đường kính gốc từ trên 20- 50 cm</v>
          </cell>
          <cell r="D1696" t="str">
            <v>Xà Cừ, đường kính bằng 31 cm</v>
          </cell>
          <cell r="E1696" t="str">
            <v>cây</v>
          </cell>
          <cell r="F1696">
            <v>181000</v>
          </cell>
        </row>
        <row r="1697">
          <cell r="A1697" t="str">
            <v>XACU32</v>
          </cell>
          <cell r="B1697" t="str">
            <v>XACU2050</v>
          </cell>
          <cell r="C1697" t="str">
            <v>Xà Cừ, Đường kính gốc từ trên 20- 50 cm</v>
          </cell>
          <cell r="D1697" t="str">
            <v>Xà Cừ, đường kính bằng 32 cm</v>
          </cell>
          <cell r="E1697" t="str">
            <v>cây</v>
          </cell>
          <cell r="F1697">
            <v>181000</v>
          </cell>
        </row>
        <row r="1698">
          <cell r="A1698" t="str">
            <v>XACU33</v>
          </cell>
          <cell r="B1698" t="str">
            <v>XACU2050</v>
          </cell>
          <cell r="C1698" t="str">
            <v>Xà Cừ, Đường kính gốc từ trên 20- 50 cm</v>
          </cell>
          <cell r="D1698" t="str">
            <v>Xà Cừ, đường kính bằng 33 cm</v>
          </cell>
          <cell r="E1698" t="str">
            <v>cây</v>
          </cell>
          <cell r="F1698">
            <v>181000</v>
          </cell>
        </row>
        <row r="1699">
          <cell r="A1699" t="str">
            <v>XACU34</v>
          </cell>
          <cell r="B1699" t="str">
            <v>XACU2050</v>
          </cell>
          <cell r="C1699" t="str">
            <v>Xà Cừ, Đường kính gốc từ trên 20- 50 cm</v>
          </cell>
          <cell r="D1699" t="str">
            <v>Xà Cừ, đường kính bằng 34 cm</v>
          </cell>
          <cell r="E1699" t="str">
            <v>cây</v>
          </cell>
          <cell r="F1699">
            <v>181000</v>
          </cell>
        </row>
        <row r="1700">
          <cell r="A1700" t="str">
            <v>XACU35</v>
          </cell>
          <cell r="B1700" t="str">
            <v>XACU2050</v>
          </cell>
          <cell r="C1700" t="str">
            <v>Xà Cừ, Đường kính gốc từ trên 20- 50 cm</v>
          </cell>
          <cell r="D1700" t="str">
            <v>Xà Cừ, đường kính bằng 35 cm</v>
          </cell>
          <cell r="E1700" t="str">
            <v>cây</v>
          </cell>
          <cell r="F1700">
            <v>181000</v>
          </cell>
        </row>
        <row r="1701">
          <cell r="A1701" t="str">
            <v>XACU36</v>
          </cell>
          <cell r="B1701" t="str">
            <v>XACU2050</v>
          </cell>
          <cell r="C1701" t="str">
            <v>Xà Cừ, Đường kính gốc từ trên 20- 50 cm</v>
          </cell>
          <cell r="D1701" t="str">
            <v>Xà Cừ, đường kính bằng 36 cm</v>
          </cell>
          <cell r="E1701" t="str">
            <v>cây</v>
          </cell>
          <cell r="F1701">
            <v>181000</v>
          </cell>
        </row>
        <row r="1702">
          <cell r="A1702" t="str">
            <v>XACU37</v>
          </cell>
          <cell r="B1702" t="str">
            <v>XACU2050</v>
          </cell>
          <cell r="C1702" t="str">
            <v>Xà Cừ, Đường kính gốc từ trên 20- 50 cm</v>
          </cell>
          <cell r="D1702" t="str">
            <v>Xà Cừ, đường kính bằng 37 cm</v>
          </cell>
          <cell r="E1702" t="str">
            <v>cây</v>
          </cell>
          <cell r="F1702">
            <v>181000</v>
          </cell>
        </row>
        <row r="1703">
          <cell r="A1703" t="str">
            <v>XACU38</v>
          </cell>
          <cell r="B1703" t="str">
            <v>XACU2050</v>
          </cell>
          <cell r="C1703" t="str">
            <v>Xà Cừ, Đường kính gốc từ trên 20- 50 cm</v>
          </cell>
          <cell r="D1703" t="str">
            <v>Xà Cừ, đường kính bằng 38 cm</v>
          </cell>
          <cell r="E1703" t="str">
            <v>cây</v>
          </cell>
          <cell r="F1703">
            <v>181000</v>
          </cell>
        </row>
        <row r="1704">
          <cell r="A1704" t="str">
            <v>XACU39</v>
          </cell>
          <cell r="B1704" t="str">
            <v>XACU2050</v>
          </cell>
          <cell r="C1704" t="str">
            <v>Xà Cừ, Đường kính gốc từ trên 20- 50 cm</v>
          </cell>
          <cell r="D1704" t="str">
            <v>Xà Cừ, đường kính bằng 39 cm</v>
          </cell>
          <cell r="E1704" t="str">
            <v>cây</v>
          </cell>
          <cell r="F1704">
            <v>181000</v>
          </cell>
        </row>
        <row r="1705">
          <cell r="A1705" t="str">
            <v>XACU40</v>
          </cell>
          <cell r="B1705" t="str">
            <v>XACU2050</v>
          </cell>
          <cell r="C1705" t="str">
            <v>Xà Cừ, Đường kính gốc từ trên 20- 50 cm</v>
          </cell>
          <cell r="D1705" t="str">
            <v>Xà Cừ, đường kính bằng 40 cm</v>
          </cell>
          <cell r="E1705" t="str">
            <v>cây</v>
          </cell>
          <cell r="F1705">
            <v>181000</v>
          </cell>
        </row>
        <row r="1706">
          <cell r="A1706" t="str">
            <v>XACU41</v>
          </cell>
          <cell r="B1706" t="str">
            <v>XACU2050</v>
          </cell>
          <cell r="C1706" t="str">
            <v>Xà Cừ, Đường kính gốc từ trên 20- 50 cm</v>
          </cell>
          <cell r="D1706" t="str">
            <v>Xà Cừ, đường kính bằng 41 cm</v>
          </cell>
          <cell r="E1706" t="str">
            <v>cây</v>
          </cell>
          <cell r="F1706">
            <v>181000</v>
          </cell>
        </row>
        <row r="1707">
          <cell r="A1707" t="str">
            <v>XACU42</v>
          </cell>
          <cell r="B1707" t="str">
            <v>XACU2050</v>
          </cell>
          <cell r="C1707" t="str">
            <v>Xà Cừ, Đường kính gốc từ trên 20- 50 cm</v>
          </cell>
          <cell r="D1707" t="str">
            <v>Xà Cừ, đường kính bằng 42 cm</v>
          </cell>
          <cell r="E1707" t="str">
            <v>cây</v>
          </cell>
          <cell r="F1707">
            <v>181000</v>
          </cell>
        </row>
        <row r="1708">
          <cell r="A1708" t="str">
            <v>XACU43</v>
          </cell>
          <cell r="B1708" t="str">
            <v>XACU2050</v>
          </cell>
          <cell r="C1708" t="str">
            <v>Xà Cừ, Đường kính gốc từ trên 20- 50 cm</v>
          </cell>
          <cell r="D1708" t="str">
            <v>Xà Cừ, đường kính bằng 43 cm</v>
          </cell>
          <cell r="E1708" t="str">
            <v>cây</v>
          </cell>
          <cell r="F1708">
            <v>181000</v>
          </cell>
        </row>
        <row r="1709">
          <cell r="A1709" t="str">
            <v>XACU44</v>
          </cell>
          <cell r="B1709" t="str">
            <v>XACU2050</v>
          </cell>
          <cell r="C1709" t="str">
            <v>Xà Cừ, Đường kính gốc từ trên 20- 50 cm</v>
          </cell>
          <cell r="D1709" t="str">
            <v>Xà Cừ, đường kính bằng 44 cm</v>
          </cell>
          <cell r="E1709" t="str">
            <v>cây</v>
          </cell>
          <cell r="F1709">
            <v>181000</v>
          </cell>
        </row>
        <row r="1710">
          <cell r="A1710" t="str">
            <v>XACU45</v>
          </cell>
          <cell r="B1710" t="str">
            <v>XACU2050</v>
          </cell>
          <cell r="C1710" t="str">
            <v>Xà Cừ, Đường kính gốc từ trên 20- 50 cm</v>
          </cell>
          <cell r="D1710" t="str">
            <v>Xà Cừ, đường kính bằng 45 cm</v>
          </cell>
          <cell r="E1710" t="str">
            <v>cây</v>
          </cell>
          <cell r="F1710">
            <v>181000</v>
          </cell>
        </row>
        <row r="1711">
          <cell r="A1711" t="str">
            <v>XACU46</v>
          </cell>
          <cell r="B1711" t="str">
            <v>XACU2050</v>
          </cell>
          <cell r="C1711" t="str">
            <v>Xà Cừ, Đường kính gốc từ trên 20- 50 cm</v>
          </cell>
          <cell r="D1711" t="str">
            <v>Xà Cừ, đường kính bằng 46 cm</v>
          </cell>
          <cell r="E1711" t="str">
            <v>cây</v>
          </cell>
          <cell r="F1711">
            <v>181000</v>
          </cell>
        </row>
        <row r="1712">
          <cell r="A1712" t="str">
            <v>XACU47</v>
          </cell>
          <cell r="B1712" t="str">
            <v>XACU2050</v>
          </cell>
          <cell r="C1712" t="str">
            <v>Xà Cừ, Đường kính gốc từ trên 20- 50 cm</v>
          </cell>
          <cell r="D1712" t="str">
            <v>Xà Cừ, đường kính bằng 47 cm</v>
          </cell>
          <cell r="E1712" t="str">
            <v>cây</v>
          </cell>
          <cell r="F1712">
            <v>181000</v>
          </cell>
        </row>
        <row r="1713">
          <cell r="A1713" t="str">
            <v>XACU48</v>
          </cell>
          <cell r="B1713" t="str">
            <v>XACU2050</v>
          </cell>
          <cell r="C1713" t="str">
            <v>Xà Cừ, Đường kính gốc từ trên 20- 50 cm</v>
          </cell>
          <cell r="D1713" t="str">
            <v>Xà Cừ, đường kính bằng 48 cm</v>
          </cell>
          <cell r="E1713" t="str">
            <v>cây</v>
          </cell>
          <cell r="F1713">
            <v>181000</v>
          </cell>
        </row>
        <row r="1714">
          <cell r="A1714" t="str">
            <v>XACU49</v>
          </cell>
          <cell r="B1714" t="str">
            <v>XACU2050</v>
          </cell>
          <cell r="C1714" t="str">
            <v>Xà Cừ, Đường kính gốc từ trên 20- 50 cm</v>
          </cell>
          <cell r="D1714" t="str">
            <v>Xà Cừ, đường kính bằng 49 cm</v>
          </cell>
          <cell r="E1714" t="str">
            <v>cây</v>
          </cell>
          <cell r="F1714">
            <v>181000</v>
          </cell>
        </row>
        <row r="1715">
          <cell r="A1715" t="str">
            <v>XACU50</v>
          </cell>
          <cell r="B1715" t="str">
            <v>XACU2050</v>
          </cell>
          <cell r="C1715" t="str">
            <v>Xà Cừ, Đường kính gốc từ trên 20- 50 cm</v>
          </cell>
          <cell r="D1715" t="str">
            <v>Xà Cừ, đường kính bằng 50 cm</v>
          </cell>
          <cell r="E1715" t="str">
            <v>cây</v>
          </cell>
          <cell r="F1715">
            <v>181000</v>
          </cell>
        </row>
        <row r="1716">
          <cell r="A1716" t="str">
            <v>XACU51</v>
          </cell>
          <cell r="B1716" t="str">
            <v>XACU5050</v>
          </cell>
          <cell r="C1716" t="str">
            <v>Xà Cừ, Đường kính gốc từ trên50 cm trở lên</v>
          </cell>
          <cell r="D1716" t="str">
            <v>Xà Cừ, đường kính bằng 51 cm</v>
          </cell>
          <cell r="E1716" t="str">
            <v>cây</v>
          </cell>
          <cell r="F1716">
            <v>234000</v>
          </cell>
        </row>
        <row r="1717">
          <cell r="A1717" t="str">
            <v>XACU52</v>
          </cell>
          <cell r="B1717" t="str">
            <v>XACU5050</v>
          </cell>
          <cell r="C1717" t="str">
            <v>Xà Cừ, Đường kính gốc từ trên50 cm trở lên</v>
          </cell>
          <cell r="D1717" t="str">
            <v>Xà Cừ, đường kính bằng 52 cm</v>
          </cell>
          <cell r="E1717" t="str">
            <v>cây</v>
          </cell>
          <cell r="F1717">
            <v>234000</v>
          </cell>
        </row>
        <row r="1718">
          <cell r="A1718" t="str">
            <v>XACU53</v>
          </cell>
          <cell r="B1718" t="str">
            <v>XACU5050</v>
          </cell>
          <cell r="C1718" t="str">
            <v>Xà Cừ, Đường kính gốc từ trên50 cm trở lên</v>
          </cell>
          <cell r="D1718" t="str">
            <v>Xà Cừ, đường kính bằng 53 cm</v>
          </cell>
          <cell r="E1718" t="str">
            <v>cây</v>
          </cell>
          <cell r="F1718">
            <v>234000</v>
          </cell>
        </row>
        <row r="1719">
          <cell r="A1719" t="str">
            <v>XACU54</v>
          </cell>
          <cell r="B1719" t="str">
            <v>XACU5050</v>
          </cell>
          <cell r="C1719" t="str">
            <v>Xà Cừ, Đường kính gốc từ trên50 cm trở lên</v>
          </cell>
          <cell r="D1719" t="str">
            <v>Xà Cừ, đường kính bằng 54 cm</v>
          </cell>
          <cell r="E1719" t="str">
            <v>cây</v>
          </cell>
          <cell r="F1719">
            <v>234000</v>
          </cell>
        </row>
        <row r="1720">
          <cell r="A1720" t="str">
            <v>XACU55</v>
          </cell>
          <cell r="B1720" t="str">
            <v>XACU5050</v>
          </cell>
          <cell r="C1720" t="str">
            <v>Xà Cừ, Đường kính gốc từ trên50 cm trở lên</v>
          </cell>
          <cell r="D1720" t="str">
            <v>Xà Cừ, đường kính bằng 55 cm</v>
          </cell>
          <cell r="E1720" t="str">
            <v>cây</v>
          </cell>
          <cell r="F1720">
            <v>234000</v>
          </cell>
        </row>
        <row r="1721">
          <cell r="A1721" t="str">
            <v>XACU56</v>
          </cell>
          <cell r="B1721" t="str">
            <v>XACU5050</v>
          </cell>
          <cell r="C1721" t="str">
            <v>Xà Cừ, Đường kính gốc từ trên50 cm trở lên</v>
          </cell>
          <cell r="D1721" t="str">
            <v>Xà Cừ, đường kính bằng 56 cm</v>
          </cell>
          <cell r="E1721" t="str">
            <v>cây</v>
          </cell>
          <cell r="F1721">
            <v>234000</v>
          </cell>
        </row>
        <row r="1722">
          <cell r="A1722" t="str">
            <v>XACU57</v>
          </cell>
          <cell r="B1722" t="str">
            <v>XACU5050</v>
          </cell>
          <cell r="C1722" t="str">
            <v>Xà Cừ, Đường kính gốc từ trên50 cm trở lên</v>
          </cell>
          <cell r="D1722" t="str">
            <v>Xà Cừ, đường kính bằng 57 cm</v>
          </cell>
          <cell r="E1722" t="str">
            <v>cây</v>
          </cell>
          <cell r="F1722">
            <v>234000</v>
          </cell>
        </row>
        <row r="1723">
          <cell r="A1723" t="str">
            <v>XACU58</v>
          </cell>
          <cell r="B1723" t="str">
            <v>XACU5050</v>
          </cell>
          <cell r="C1723" t="str">
            <v>Xà Cừ, Đường kính gốc từ trên50 cm trở lên</v>
          </cell>
          <cell r="D1723" t="str">
            <v>Xà Cừ, đường kính bằng 58 cm</v>
          </cell>
          <cell r="E1723" t="str">
            <v>cây</v>
          </cell>
          <cell r="F1723">
            <v>234000</v>
          </cell>
        </row>
        <row r="1724">
          <cell r="A1724" t="str">
            <v>XACU59</v>
          </cell>
          <cell r="B1724" t="str">
            <v>XACU5050</v>
          </cell>
          <cell r="C1724" t="str">
            <v>Xà Cừ, Đường kính gốc từ trên50 cm trở lên</v>
          </cell>
          <cell r="D1724" t="str">
            <v>Xà Cừ, đường kính bằng 59 cm</v>
          </cell>
          <cell r="E1724" t="str">
            <v>cây</v>
          </cell>
          <cell r="F1724">
            <v>234000</v>
          </cell>
        </row>
        <row r="1725">
          <cell r="A1725" t="str">
            <v>XACU60</v>
          </cell>
          <cell r="B1725" t="str">
            <v>XACU5050</v>
          </cell>
          <cell r="C1725" t="str">
            <v>Xà Cừ, Đường kính gốc từ trên50 cm trở lên</v>
          </cell>
          <cell r="D1725" t="str">
            <v>Xà Cừ, đường kính bằng 60 cm</v>
          </cell>
          <cell r="E1725" t="str">
            <v>cây</v>
          </cell>
          <cell r="F1725">
            <v>234000</v>
          </cell>
        </row>
        <row r="1726">
          <cell r="C1726" t="str">
            <v>Cây có tán che nắng (Bàng, Phượng vĩ)</v>
          </cell>
        </row>
        <row r="1727">
          <cell r="A1727" t="str">
            <v>BANG1</v>
          </cell>
          <cell r="B1727" t="str">
            <v>BANG15</v>
          </cell>
          <cell r="C1727" t="str">
            <v>Bàng, Đường kính gốc &lt; 5 cm</v>
          </cell>
          <cell r="D1727" t="str">
            <v>Cây bàng đường kính gốc 1 cm</v>
          </cell>
          <cell r="E1727" t="str">
            <v>cây</v>
          </cell>
          <cell r="F1727">
            <v>46000</v>
          </cell>
        </row>
        <row r="1728">
          <cell r="A1728" t="str">
            <v>BANG2</v>
          </cell>
          <cell r="B1728" t="str">
            <v>BANG15</v>
          </cell>
          <cell r="C1728" t="str">
            <v>Bàng, Đường kính gốc &lt; 5 cm</v>
          </cell>
          <cell r="D1728" t="str">
            <v>Cây bàng đường kính gốc 2 cm</v>
          </cell>
          <cell r="E1728" t="str">
            <v>cây</v>
          </cell>
          <cell r="F1728">
            <v>46000</v>
          </cell>
        </row>
        <row r="1729">
          <cell r="A1729" t="str">
            <v>BANG3</v>
          </cell>
          <cell r="B1729" t="str">
            <v>BANG15</v>
          </cell>
          <cell r="C1729" t="str">
            <v>Bàng, Đường kính gốc &lt; 5 cm</v>
          </cell>
          <cell r="D1729" t="str">
            <v>Cây bàng đường kính gốc 3 cm</v>
          </cell>
          <cell r="E1729" t="str">
            <v>cây</v>
          </cell>
          <cell r="F1729">
            <v>46000</v>
          </cell>
        </row>
        <row r="1730">
          <cell r="A1730" t="str">
            <v>BANG4</v>
          </cell>
          <cell r="B1730" t="str">
            <v>BANG15</v>
          </cell>
          <cell r="C1730" t="str">
            <v>Bàng, Đường kính gốc &lt; 5 cm</v>
          </cell>
          <cell r="D1730" t="str">
            <v>Cây bàng đường kính gốc 4 cm</v>
          </cell>
          <cell r="E1730" t="str">
            <v>cây</v>
          </cell>
          <cell r="F1730">
            <v>46000</v>
          </cell>
        </row>
        <row r="1731">
          <cell r="A1731" t="str">
            <v>BANG5</v>
          </cell>
          <cell r="B1731" t="str">
            <v>BANG510</v>
          </cell>
          <cell r="C1731" t="str">
            <v>Bàng, Đường kính gốc từ trên 5-10 cm</v>
          </cell>
          <cell r="D1731" t="str">
            <v>Cây bàng đường kính gốc 5 cm</v>
          </cell>
          <cell r="E1731" t="str">
            <v>cây</v>
          </cell>
          <cell r="F1731">
            <v>97000</v>
          </cell>
        </row>
        <row r="1732">
          <cell r="A1732" t="str">
            <v>BANG6</v>
          </cell>
          <cell r="B1732" t="str">
            <v>BANG510</v>
          </cell>
          <cell r="C1732" t="str">
            <v>Bàng, Đường kính gốc từ trên 5-10 cm</v>
          </cell>
          <cell r="D1732" t="str">
            <v>Cây bàng đường kính gốc 6 cm</v>
          </cell>
          <cell r="E1732" t="str">
            <v>cây</v>
          </cell>
          <cell r="F1732">
            <v>97000</v>
          </cell>
        </row>
        <row r="1733">
          <cell r="A1733" t="str">
            <v>BANG7</v>
          </cell>
          <cell r="B1733" t="str">
            <v>BANG510</v>
          </cell>
          <cell r="C1733" t="str">
            <v>Bàng, Đường kính gốc từ trên 5-10 cm</v>
          </cell>
          <cell r="D1733" t="str">
            <v>Cây bàng đường kính gốc 7 cm</v>
          </cell>
          <cell r="E1733" t="str">
            <v>cây</v>
          </cell>
          <cell r="F1733">
            <v>97000</v>
          </cell>
        </row>
        <row r="1734">
          <cell r="A1734" t="str">
            <v>BANG8</v>
          </cell>
          <cell r="B1734" t="str">
            <v>BANG510</v>
          </cell>
          <cell r="C1734" t="str">
            <v>Bàng, Đường kính gốc từ trên 5-10 cm</v>
          </cell>
          <cell r="D1734" t="str">
            <v>Cây bàng đường kính gốc 8 cm</v>
          </cell>
          <cell r="E1734" t="str">
            <v>cây</v>
          </cell>
          <cell r="F1734">
            <v>97000</v>
          </cell>
        </row>
        <row r="1735">
          <cell r="A1735" t="str">
            <v>BANG9</v>
          </cell>
          <cell r="B1735" t="str">
            <v>BANG510</v>
          </cell>
          <cell r="C1735" t="str">
            <v>Bàng, Đường kính gốc từ trên 5-10 cm</v>
          </cell>
          <cell r="D1735" t="str">
            <v>Cây bàng đường kính gốc 9 cm</v>
          </cell>
          <cell r="E1735" t="str">
            <v>cây</v>
          </cell>
          <cell r="F1735">
            <v>97000</v>
          </cell>
        </row>
        <row r="1736">
          <cell r="A1736" t="str">
            <v>BANG10</v>
          </cell>
          <cell r="B1736" t="str">
            <v>BANG510</v>
          </cell>
          <cell r="C1736" t="str">
            <v>Bàng, Đường kính gốc từ trên 5-10 cm</v>
          </cell>
          <cell r="D1736" t="str">
            <v>Cây bàng đường kính gốc 10 cm</v>
          </cell>
          <cell r="E1736" t="str">
            <v>cây</v>
          </cell>
          <cell r="F1736">
            <v>97000</v>
          </cell>
        </row>
        <row r="1737">
          <cell r="A1737" t="str">
            <v>BANG11</v>
          </cell>
          <cell r="B1737" t="str">
            <v>BANG1113</v>
          </cell>
          <cell r="C1737" t="str">
            <v>Bàng, Đường kính gốc từ 11-13 cm</v>
          </cell>
          <cell r="D1737" t="str">
            <v>Cây bàng đường kính gốc 11 cm</v>
          </cell>
          <cell r="E1737" t="str">
            <v>cây</v>
          </cell>
          <cell r="F1737">
            <v>110000</v>
          </cell>
        </row>
        <row r="1738">
          <cell r="A1738" t="str">
            <v>BANG12</v>
          </cell>
          <cell r="B1738" t="str">
            <v>BANG1113</v>
          </cell>
          <cell r="C1738" t="str">
            <v>Bàng, Đường kính gốc từ 11-13 cm</v>
          </cell>
          <cell r="D1738" t="str">
            <v>Cây bàng đường kính gốc 12 cm</v>
          </cell>
          <cell r="E1738" t="str">
            <v>cây</v>
          </cell>
          <cell r="F1738">
            <v>110000</v>
          </cell>
        </row>
        <row r="1739">
          <cell r="A1739" t="str">
            <v>BANG13</v>
          </cell>
          <cell r="B1739" t="str">
            <v>BANG1113</v>
          </cell>
          <cell r="C1739" t="str">
            <v>Bàng, Đường kính gốc từ 11-13 cm</v>
          </cell>
          <cell r="D1739" t="str">
            <v>Cây bàng đường kính gốc 13 cm</v>
          </cell>
          <cell r="E1739" t="str">
            <v>cây</v>
          </cell>
          <cell r="F1739">
            <v>110000</v>
          </cell>
        </row>
        <row r="1740">
          <cell r="A1740" t="str">
            <v>BANG14</v>
          </cell>
          <cell r="B1740" t="str">
            <v>BANG1420</v>
          </cell>
          <cell r="C1740" t="str">
            <v>Bàng, Đường kính gốc từ 13-20 cm</v>
          </cell>
          <cell r="D1740" t="str">
            <v>Cây bàng đường kính gốc 14 cm</v>
          </cell>
          <cell r="E1740" t="str">
            <v>cây</v>
          </cell>
          <cell r="F1740">
            <v>123000</v>
          </cell>
        </row>
        <row r="1741">
          <cell r="A1741" t="str">
            <v>BANG15</v>
          </cell>
          <cell r="B1741" t="str">
            <v>BANG1420</v>
          </cell>
          <cell r="C1741" t="str">
            <v>Bàng, Đường kính gốc từ 13-20 cm</v>
          </cell>
          <cell r="D1741" t="str">
            <v>Cây bàng đường kính gốc 15 cm</v>
          </cell>
          <cell r="E1741" t="str">
            <v>cây</v>
          </cell>
          <cell r="F1741">
            <v>123000</v>
          </cell>
        </row>
        <row r="1742">
          <cell r="A1742" t="str">
            <v>BANG16</v>
          </cell>
          <cell r="B1742" t="str">
            <v>BANG1420</v>
          </cell>
          <cell r="C1742" t="str">
            <v>Bàng, Đường kính gốc từ 13-20 cm</v>
          </cell>
          <cell r="D1742" t="str">
            <v>Cây bàng đường kính gốc 16 cm</v>
          </cell>
          <cell r="E1742" t="str">
            <v>cây</v>
          </cell>
          <cell r="F1742">
            <v>123000</v>
          </cell>
        </row>
        <row r="1743">
          <cell r="A1743" t="str">
            <v>BANG17</v>
          </cell>
          <cell r="B1743" t="str">
            <v>BANG1420</v>
          </cell>
          <cell r="C1743" t="str">
            <v>Bàng, Đường kính gốc từ 13-20 cm</v>
          </cell>
          <cell r="D1743" t="str">
            <v>Cây bàng đường kính gốc 17 cm</v>
          </cell>
          <cell r="E1743" t="str">
            <v>cây</v>
          </cell>
          <cell r="F1743">
            <v>123000</v>
          </cell>
        </row>
        <row r="1744">
          <cell r="A1744" t="str">
            <v>BANG18</v>
          </cell>
          <cell r="B1744" t="str">
            <v>BANG1420</v>
          </cell>
          <cell r="C1744" t="str">
            <v>Bàng, Đường kính gốc từ 13-20 cm</v>
          </cell>
          <cell r="D1744" t="str">
            <v>Cây bàng đường kính gốc 18 cm</v>
          </cell>
          <cell r="E1744" t="str">
            <v>cây</v>
          </cell>
          <cell r="F1744">
            <v>123000</v>
          </cell>
        </row>
        <row r="1745">
          <cell r="A1745" t="str">
            <v>BANG19</v>
          </cell>
          <cell r="B1745" t="str">
            <v>BANG1420</v>
          </cell>
          <cell r="C1745" t="str">
            <v>Bàng, Đường kính gốc từ 13-20 cm</v>
          </cell>
          <cell r="D1745" t="str">
            <v>Cây bàng đường kính gốc 19 cm</v>
          </cell>
          <cell r="E1745" t="str">
            <v>cây</v>
          </cell>
          <cell r="F1745">
            <v>123000</v>
          </cell>
        </row>
        <row r="1746">
          <cell r="A1746" t="str">
            <v>BANG20</v>
          </cell>
          <cell r="B1746" t="str">
            <v>BANG2050</v>
          </cell>
          <cell r="C1746" t="str">
            <v>Bàng, Đường kính gốc từ 20- 50 cm</v>
          </cell>
          <cell r="D1746" t="str">
            <v>Cây bàng đường kính gốc 20 cm</v>
          </cell>
          <cell r="E1746" t="str">
            <v>cây</v>
          </cell>
          <cell r="F1746">
            <v>123000</v>
          </cell>
        </row>
        <row r="1747">
          <cell r="A1747" t="str">
            <v>BANG21</v>
          </cell>
          <cell r="B1747" t="str">
            <v>BANG2050</v>
          </cell>
          <cell r="C1747" t="str">
            <v>Bàng, Đường kính gốc từ 20- 50 cm</v>
          </cell>
          <cell r="D1747" t="str">
            <v>Cây bàng đường kính gốc 21 cm</v>
          </cell>
          <cell r="E1747" t="str">
            <v>cây</v>
          </cell>
          <cell r="F1747">
            <v>141000</v>
          </cell>
        </row>
        <row r="1748">
          <cell r="A1748" t="str">
            <v>BANG22</v>
          </cell>
          <cell r="B1748" t="str">
            <v>BANG2050</v>
          </cell>
          <cell r="C1748" t="str">
            <v>Bàng, Đường kính gốc từ 20- 50 cm</v>
          </cell>
          <cell r="D1748" t="str">
            <v>Cây bàng đường kính gốc 22 cm</v>
          </cell>
          <cell r="E1748" t="str">
            <v>cây</v>
          </cell>
          <cell r="F1748">
            <v>141000</v>
          </cell>
        </row>
        <row r="1749">
          <cell r="A1749" t="str">
            <v>BANG23</v>
          </cell>
          <cell r="B1749" t="str">
            <v>BANG2050</v>
          </cell>
          <cell r="C1749" t="str">
            <v>Bàng, Đường kính gốc từ 20- 50 cm</v>
          </cell>
          <cell r="D1749" t="str">
            <v>Cây bàng đường kính gốc 23 cm</v>
          </cell>
          <cell r="E1749" t="str">
            <v>cây</v>
          </cell>
          <cell r="F1749">
            <v>141000</v>
          </cell>
        </row>
        <row r="1750">
          <cell r="A1750" t="str">
            <v>BANG24</v>
          </cell>
          <cell r="B1750" t="str">
            <v>BANG2050</v>
          </cell>
          <cell r="C1750" t="str">
            <v>Bàng, Đường kính gốc từ 20- 50 cm</v>
          </cell>
          <cell r="D1750" t="str">
            <v>Cây bàng đường kính gốc 24 cm</v>
          </cell>
          <cell r="E1750" t="str">
            <v>cây</v>
          </cell>
          <cell r="F1750">
            <v>141000</v>
          </cell>
        </row>
        <row r="1751">
          <cell r="A1751" t="str">
            <v>BANG25</v>
          </cell>
          <cell r="B1751" t="str">
            <v>BANG2050</v>
          </cell>
          <cell r="C1751" t="str">
            <v>Bàng, Đường kính gốc từ 20- 50 cm</v>
          </cell>
          <cell r="D1751" t="str">
            <v>Cây bàng đường kính gốc 25 cm</v>
          </cell>
          <cell r="E1751" t="str">
            <v>cây</v>
          </cell>
          <cell r="F1751">
            <v>141000</v>
          </cell>
        </row>
        <row r="1752">
          <cell r="A1752" t="str">
            <v>BANG26</v>
          </cell>
          <cell r="B1752" t="str">
            <v>BANG2050</v>
          </cell>
          <cell r="C1752" t="str">
            <v>Bàng, Đường kính gốc từ 20- 50 cm</v>
          </cell>
          <cell r="D1752" t="str">
            <v>Cây bàng đường kính gốc 26 cm</v>
          </cell>
          <cell r="E1752" t="str">
            <v>cây</v>
          </cell>
          <cell r="F1752">
            <v>141000</v>
          </cell>
        </row>
        <row r="1753">
          <cell r="A1753" t="str">
            <v>BANG27</v>
          </cell>
          <cell r="B1753" t="str">
            <v>BANG2050</v>
          </cell>
          <cell r="C1753" t="str">
            <v>Bàng, Đường kính gốc từ 20- 50 cm</v>
          </cell>
          <cell r="D1753" t="str">
            <v>Cây bàng đường kính gốc 27 cm</v>
          </cell>
          <cell r="E1753" t="str">
            <v>cây</v>
          </cell>
          <cell r="F1753">
            <v>141000</v>
          </cell>
        </row>
        <row r="1754">
          <cell r="A1754" t="str">
            <v>BANG28</v>
          </cell>
          <cell r="B1754" t="str">
            <v>BANG2050</v>
          </cell>
          <cell r="C1754" t="str">
            <v>Bàng, Đường kính gốc từ 20- 50 cm</v>
          </cell>
          <cell r="D1754" t="str">
            <v>Cây bàng đường kính gốc 28 cm</v>
          </cell>
          <cell r="E1754" t="str">
            <v>cây</v>
          </cell>
          <cell r="F1754">
            <v>141000</v>
          </cell>
        </row>
        <row r="1755">
          <cell r="A1755" t="str">
            <v>BANG29</v>
          </cell>
          <cell r="B1755" t="str">
            <v>BANG2050</v>
          </cell>
          <cell r="C1755" t="str">
            <v>Bàng, Đường kính gốc từ 20- 50 cm</v>
          </cell>
          <cell r="D1755" t="str">
            <v>Cây bàng đường kính gốc 29 cm</v>
          </cell>
          <cell r="E1755" t="str">
            <v>cây</v>
          </cell>
          <cell r="F1755">
            <v>141000</v>
          </cell>
        </row>
        <row r="1756">
          <cell r="A1756" t="str">
            <v>BANG30</v>
          </cell>
          <cell r="B1756" t="str">
            <v>BANG2050</v>
          </cell>
          <cell r="C1756" t="str">
            <v>Bàng, Đường kính gốc từ 20- 50 cm</v>
          </cell>
          <cell r="D1756" t="str">
            <v>Cây bàng đường kính gốc 30 cm</v>
          </cell>
          <cell r="E1756" t="str">
            <v>cây</v>
          </cell>
          <cell r="F1756">
            <v>141000</v>
          </cell>
        </row>
        <row r="1757">
          <cell r="A1757" t="str">
            <v>BANG31</v>
          </cell>
          <cell r="B1757" t="str">
            <v>BANG2050</v>
          </cell>
          <cell r="C1757" t="str">
            <v>Bàng, Đường kính gốc từ 20- 50 cm</v>
          </cell>
          <cell r="D1757" t="str">
            <v>Cây bàng đường kính gốc 31 cm</v>
          </cell>
          <cell r="E1757" t="str">
            <v>cây</v>
          </cell>
          <cell r="F1757">
            <v>141000</v>
          </cell>
        </row>
        <row r="1758">
          <cell r="A1758" t="str">
            <v>BANG32</v>
          </cell>
          <cell r="B1758" t="str">
            <v>BANG2050</v>
          </cell>
          <cell r="C1758" t="str">
            <v>Bàng, Đường kính gốc từ 20- 50 cm</v>
          </cell>
          <cell r="D1758" t="str">
            <v>Cây bàng đường kính gốc 32 cm</v>
          </cell>
          <cell r="E1758" t="str">
            <v>cây</v>
          </cell>
          <cell r="F1758">
            <v>141000</v>
          </cell>
        </row>
        <row r="1759">
          <cell r="A1759" t="str">
            <v>BANG33</v>
          </cell>
          <cell r="B1759" t="str">
            <v>BANG2050</v>
          </cell>
          <cell r="C1759" t="str">
            <v>Bàng, Đường kính gốc từ 20- 50 cm</v>
          </cell>
          <cell r="D1759" t="str">
            <v>Cây bàng đường kính gốc 33 cm</v>
          </cell>
          <cell r="E1759" t="str">
            <v>cây</v>
          </cell>
          <cell r="F1759">
            <v>141000</v>
          </cell>
        </row>
        <row r="1760">
          <cell r="A1760" t="str">
            <v>BANG34</v>
          </cell>
          <cell r="B1760" t="str">
            <v>BANG2050</v>
          </cell>
          <cell r="C1760" t="str">
            <v>Bàng, Đường kính gốc từ 20- 50 cm</v>
          </cell>
          <cell r="D1760" t="str">
            <v>Cây bàng đường kính gốc 34 cm</v>
          </cell>
          <cell r="E1760" t="str">
            <v>cây</v>
          </cell>
          <cell r="F1760">
            <v>141000</v>
          </cell>
        </row>
        <row r="1761">
          <cell r="A1761" t="str">
            <v>BANG35</v>
          </cell>
          <cell r="B1761" t="str">
            <v>BANG2050</v>
          </cell>
          <cell r="C1761" t="str">
            <v>Bàng, Đường kính gốc từ 20- 50 cm</v>
          </cell>
          <cell r="D1761" t="str">
            <v>Cây bàng đường kính gốc 35 cm</v>
          </cell>
          <cell r="E1761" t="str">
            <v>cây</v>
          </cell>
          <cell r="F1761">
            <v>141000</v>
          </cell>
        </row>
        <row r="1762">
          <cell r="A1762" t="str">
            <v>BANG36</v>
          </cell>
          <cell r="B1762" t="str">
            <v>BANG2050</v>
          </cell>
          <cell r="C1762" t="str">
            <v>Bàng, Đường kính gốc từ 20- 50 cm</v>
          </cell>
          <cell r="D1762" t="str">
            <v>Cây bàng đường kính gốc 36 cm</v>
          </cell>
          <cell r="E1762" t="str">
            <v>cây</v>
          </cell>
          <cell r="F1762">
            <v>141000</v>
          </cell>
        </row>
        <row r="1763">
          <cell r="A1763" t="str">
            <v>BANG37</v>
          </cell>
          <cell r="B1763" t="str">
            <v>BANG2050</v>
          </cell>
          <cell r="C1763" t="str">
            <v>Bàng, Đường kính gốc từ 20- 50 cm</v>
          </cell>
          <cell r="D1763" t="str">
            <v>Cây bàng đường kính gốc 37 cm</v>
          </cell>
          <cell r="E1763" t="str">
            <v>cây</v>
          </cell>
          <cell r="F1763">
            <v>141000</v>
          </cell>
        </row>
        <row r="1764">
          <cell r="A1764" t="str">
            <v>BANG38</v>
          </cell>
          <cell r="B1764" t="str">
            <v>BANG2050</v>
          </cell>
          <cell r="C1764" t="str">
            <v>Bàng, Đường kính gốc từ 20- 50 cm</v>
          </cell>
          <cell r="D1764" t="str">
            <v>Cây bàng đường kính gốc 38 cm</v>
          </cell>
          <cell r="E1764" t="str">
            <v>cây</v>
          </cell>
          <cell r="F1764">
            <v>141000</v>
          </cell>
        </row>
        <row r="1765">
          <cell r="A1765" t="str">
            <v>BANG39</v>
          </cell>
          <cell r="B1765" t="str">
            <v>BANG2050</v>
          </cell>
          <cell r="C1765" t="str">
            <v>Bàng, Đường kính gốc từ 20- 50 cm</v>
          </cell>
          <cell r="D1765" t="str">
            <v>Cây bàng đường kính gốc 39 cm</v>
          </cell>
          <cell r="E1765" t="str">
            <v>cây</v>
          </cell>
          <cell r="F1765">
            <v>141000</v>
          </cell>
        </row>
        <row r="1766">
          <cell r="A1766" t="str">
            <v>BANG40</v>
          </cell>
          <cell r="B1766" t="str">
            <v>BANG2050</v>
          </cell>
          <cell r="C1766" t="str">
            <v>Bàng, Đường kính gốc từ 20- 50 cm</v>
          </cell>
          <cell r="D1766" t="str">
            <v>Cây bàng đường kính gốc 40 cm</v>
          </cell>
          <cell r="E1766" t="str">
            <v>cây</v>
          </cell>
          <cell r="F1766">
            <v>141000</v>
          </cell>
        </row>
        <row r="1767">
          <cell r="A1767" t="str">
            <v>BANG41</v>
          </cell>
          <cell r="B1767" t="str">
            <v>BANG2050</v>
          </cell>
          <cell r="C1767" t="str">
            <v>Bàng, Đường kính gốc từ 20- 50 cm</v>
          </cell>
          <cell r="D1767" t="str">
            <v>Cây bàng đường kính gốc 41 cm</v>
          </cell>
          <cell r="E1767" t="str">
            <v>cây</v>
          </cell>
          <cell r="F1767">
            <v>141000</v>
          </cell>
        </row>
        <row r="1768">
          <cell r="A1768" t="str">
            <v>BANG42</v>
          </cell>
          <cell r="B1768" t="str">
            <v>BANG2050</v>
          </cell>
          <cell r="C1768" t="str">
            <v>Bàng, Đường kính gốc từ 20- 50 cm</v>
          </cell>
          <cell r="D1768" t="str">
            <v>Cây bàng đường kính gốc 42 cm</v>
          </cell>
          <cell r="E1768" t="str">
            <v>cây</v>
          </cell>
          <cell r="F1768">
            <v>141000</v>
          </cell>
        </row>
        <row r="1769">
          <cell r="A1769" t="str">
            <v>BANG43</v>
          </cell>
          <cell r="B1769" t="str">
            <v>BANG2050</v>
          </cell>
          <cell r="C1769" t="str">
            <v>Bàng, Đường kính gốc từ 20- 50 cm</v>
          </cell>
          <cell r="D1769" t="str">
            <v>Cây bàng đường kính gốc 43 cm</v>
          </cell>
          <cell r="E1769" t="str">
            <v>cây</v>
          </cell>
          <cell r="F1769">
            <v>141000</v>
          </cell>
        </row>
        <row r="1770">
          <cell r="A1770" t="str">
            <v>BANG44</v>
          </cell>
          <cell r="B1770" t="str">
            <v>BANG2050</v>
          </cell>
          <cell r="C1770" t="str">
            <v>Bàng, Đường kính gốc từ 20- 50 cm</v>
          </cell>
          <cell r="D1770" t="str">
            <v>Cây bàng đường kính gốc 44 cm</v>
          </cell>
          <cell r="E1770" t="str">
            <v>cây</v>
          </cell>
          <cell r="F1770">
            <v>141000</v>
          </cell>
        </row>
        <row r="1771">
          <cell r="A1771" t="str">
            <v>BANG45</v>
          </cell>
          <cell r="B1771" t="str">
            <v>BANG2050</v>
          </cell>
          <cell r="C1771" t="str">
            <v>Bàng, Đường kính gốc từ 20- 50 cm</v>
          </cell>
          <cell r="D1771" t="str">
            <v>Cây bàng đường kính gốc 45 cm</v>
          </cell>
          <cell r="E1771" t="str">
            <v>cây</v>
          </cell>
          <cell r="F1771">
            <v>141000</v>
          </cell>
        </row>
        <row r="1772">
          <cell r="A1772" t="str">
            <v>BANG46</v>
          </cell>
          <cell r="B1772" t="str">
            <v>BANG2050</v>
          </cell>
          <cell r="C1772" t="str">
            <v>Bàng, Đường kính gốc từ 20- 50 cm</v>
          </cell>
          <cell r="D1772" t="str">
            <v>Cây bàng đường kính gốc 46 cm</v>
          </cell>
          <cell r="E1772" t="str">
            <v>cây</v>
          </cell>
          <cell r="F1772">
            <v>141000</v>
          </cell>
        </row>
        <row r="1773">
          <cell r="A1773" t="str">
            <v>BANG47</v>
          </cell>
          <cell r="B1773" t="str">
            <v>BANG2050</v>
          </cell>
          <cell r="C1773" t="str">
            <v>Bàng, Đường kính gốc từ 20- 50 cm</v>
          </cell>
          <cell r="D1773" t="str">
            <v>Cây bàng đường kính gốc 47 cm</v>
          </cell>
          <cell r="E1773" t="str">
            <v>cây</v>
          </cell>
          <cell r="F1773">
            <v>141000</v>
          </cell>
        </row>
        <row r="1774">
          <cell r="A1774" t="str">
            <v>BANG48</v>
          </cell>
          <cell r="B1774" t="str">
            <v>BANG2050</v>
          </cell>
          <cell r="C1774" t="str">
            <v>Bàng, Đường kính gốc từ 20- 50 cm</v>
          </cell>
          <cell r="D1774" t="str">
            <v>Cây bàng đường kính gốc 48 cm</v>
          </cell>
          <cell r="E1774" t="str">
            <v>cây</v>
          </cell>
          <cell r="F1774">
            <v>141000</v>
          </cell>
        </row>
        <row r="1775">
          <cell r="A1775" t="str">
            <v>BANG49</v>
          </cell>
          <cell r="B1775" t="str">
            <v>BANG2050</v>
          </cell>
          <cell r="C1775" t="str">
            <v>Bàng, Đường kính gốc từ 20- 50 cm</v>
          </cell>
          <cell r="D1775" t="str">
            <v>Cây bàng đường kính gốc 49 cm</v>
          </cell>
          <cell r="E1775" t="str">
            <v>cây</v>
          </cell>
          <cell r="F1775">
            <v>141000</v>
          </cell>
        </row>
        <row r="1776">
          <cell r="A1776" t="str">
            <v>BANG50</v>
          </cell>
          <cell r="B1776" t="str">
            <v>BANG2050</v>
          </cell>
          <cell r="C1776" t="str">
            <v>Bàng, Đường kính gốc từ 20- 50 cm</v>
          </cell>
          <cell r="D1776" t="str">
            <v>Cây bàng đường kính gốc 50 cm</v>
          </cell>
          <cell r="E1776" t="str">
            <v>cây</v>
          </cell>
          <cell r="F1776">
            <v>141000</v>
          </cell>
        </row>
        <row r="1777">
          <cell r="A1777" t="str">
            <v>BANG51</v>
          </cell>
          <cell r="B1777" t="str">
            <v>BANG5050</v>
          </cell>
          <cell r="C1777" t="str">
            <v>Bàng, Đường kính gốc từ 51cm trở lên</v>
          </cell>
          <cell r="D1777" t="str">
            <v>Cây bàng đường kính gốc 51 cm</v>
          </cell>
          <cell r="E1777" t="str">
            <v>cây</v>
          </cell>
          <cell r="F1777">
            <v>185000</v>
          </cell>
        </row>
        <row r="1778">
          <cell r="A1778" t="str">
            <v>BANG52</v>
          </cell>
          <cell r="B1778" t="str">
            <v>BANG5050</v>
          </cell>
          <cell r="C1778" t="str">
            <v>Bàng, Đường kính gốc từ 51cm trở lên</v>
          </cell>
          <cell r="D1778" t="str">
            <v>Cây bàng đường kính gốc 52 cm</v>
          </cell>
          <cell r="E1778" t="str">
            <v>cây</v>
          </cell>
          <cell r="F1778">
            <v>185000</v>
          </cell>
        </row>
        <row r="1779">
          <cell r="A1779" t="str">
            <v>BANG53</v>
          </cell>
          <cell r="B1779" t="str">
            <v>BANG5050</v>
          </cell>
          <cell r="C1779" t="str">
            <v>Bàng, Đường kính gốc từ 51cm trở lên</v>
          </cell>
          <cell r="D1779" t="str">
            <v>Cây bàng đường kính gốc 53 cm</v>
          </cell>
          <cell r="E1779" t="str">
            <v>cây</v>
          </cell>
          <cell r="F1779">
            <v>185000</v>
          </cell>
        </row>
        <row r="1780">
          <cell r="A1780" t="str">
            <v>BANG54</v>
          </cell>
          <cell r="B1780" t="str">
            <v>BANG5050</v>
          </cell>
          <cell r="C1780" t="str">
            <v>Bàng, Đường kính gốc từ 51cm trở lên</v>
          </cell>
          <cell r="D1780" t="str">
            <v>Cây bàng đường kính gốc 54 cm</v>
          </cell>
          <cell r="E1780" t="str">
            <v>cây</v>
          </cell>
          <cell r="F1780">
            <v>185000</v>
          </cell>
        </row>
        <row r="1781">
          <cell r="A1781" t="str">
            <v>BANG55</v>
          </cell>
          <cell r="B1781" t="str">
            <v>BANG5050</v>
          </cell>
          <cell r="C1781" t="str">
            <v>Bàng, Đường kính gốc từ 51cm trở lên</v>
          </cell>
          <cell r="D1781" t="str">
            <v>Cây bàng đường kính gốc 55 cm</v>
          </cell>
          <cell r="E1781" t="str">
            <v>cây</v>
          </cell>
          <cell r="F1781">
            <v>185000</v>
          </cell>
        </row>
        <row r="1782">
          <cell r="A1782" t="str">
            <v>BANG56</v>
          </cell>
          <cell r="B1782" t="str">
            <v>BANG5050</v>
          </cell>
          <cell r="C1782" t="str">
            <v>Bàng, Đường kính gốc từ 51cm trở lên</v>
          </cell>
          <cell r="D1782" t="str">
            <v>Cây bàng đường kính gốc 56 cm</v>
          </cell>
          <cell r="E1782" t="str">
            <v>cây</v>
          </cell>
          <cell r="F1782">
            <v>185000</v>
          </cell>
        </row>
        <row r="1783">
          <cell r="A1783" t="str">
            <v>BANG57</v>
          </cell>
          <cell r="B1783" t="str">
            <v>BANG5050</v>
          </cell>
          <cell r="C1783" t="str">
            <v>Bàng, Đường kính gốc từ 51cm trở lên</v>
          </cell>
          <cell r="D1783" t="str">
            <v>Cây bàng đường kính gốc 57 cm</v>
          </cell>
          <cell r="E1783" t="str">
            <v>cây</v>
          </cell>
          <cell r="F1783">
            <v>185000</v>
          </cell>
        </row>
        <row r="1784">
          <cell r="A1784" t="str">
            <v>BANG58</v>
          </cell>
          <cell r="B1784" t="str">
            <v>BANG5050</v>
          </cell>
          <cell r="C1784" t="str">
            <v>Bàng, Đường kính gốc từ 51cm trở lên</v>
          </cell>
          <cell r="D1784" t="str">
            <v>Cây bàng đường kính gốc 58 cm</v>
          </cell>
          <cell r="E1784" t="str">
            <v>cây</v>
          </cell>
          <cell r="F1784">
            <v>185000</v>
          </cell>
        </row>
        <row r="1785">
          <cell r="A1785" t="str">
            <v>BANG59</v>
          </cell>
          <cell r="B1785" t="str">
            <v>BANG5050</v>
          </cell>
          <cell r="C1785" t="str">
            <v>Bàng, Đường kính gốc từ 51cm trở lên</v>
          </cell>
          <cell r="D1785" t="str">
            <v>Cây bàng đường kính gốc 59 cm</v>
          </cell>
          <cell r="E1785" t="str">
            <v>cây</v>
          </cell>
          <cell r="F1785">
            <v>185000</v>
          </cell>
        </row>
        <row r="1786">
          <cell r="A1786" t="str">
            <v>BANG60</v>
          </cell>
          <cell r="B1786" t="str">
            <v>BANG5050</v>
          </cell>
          <cell r="C1786" t="str">
            <v>Bàng, Đường kính gốc từ 51cm trở lên</v>
          </cell>
          <cell r="D1786" t="str">
            <v>Cây bàng đường kính gốc 60 cm</v>
          </cell>
          <cell r="E1786" t="str">
            <v>cây</v>
          </cell>
          <cell r="F1786">
            <v>185000</v>
          </cell>
        </row>
        <row r="1787">
          <cell r="C1787" t="str">
            <v>Cây Phượng vĩ</v>
          </cell>
        </row>
        <row r="1788">
          <cell r="A1788" t="str">
            <v>PHUONG1</v>
          </cell>
          <cell r="B1788" t="str">
            <v>PHUONG15</v>
          </cell>
          <cell r="C1788" t="str">
            <v>Phượng Vĩ, Đường kính gốc &lt; 5 cm</v>
          </cell>
          <cell r="D1788" t="str">
            <v>Phượng Vĩ, đường kính gốc 1 cm</v>
          </cell>
          <cell r="E1788" t="str">
            <v>cây</v>
          </cell>
          <cell r="F1788">
            <v>46000</v>
          </cell>
        </row>
        <row r="1789">
          <cell r="A1789" t="str">
            <v>PHUONG2</v>
          </cell>
          <cell r="B1789" t="str">
            <v>PHUONG15</v>
          </cell>
          <cell r="C1789" t="str">
            <v>Phượng Vĩ, Đường kính gốc &lt; 5 cm</v>
          </cell>
          <cell r="D1789" t="str">
            <v>Phượng Vĩ, đường kính gốc 2 cm</v>
          </cell>
          <cell r="E1789" t="str">
            <v>cây</v>
          </cell>
          <cell r="F1789">
            <v>46000</v>
          </cell>
        </row>
        <row r="1790">
          <cell r="A1790" t="str">
            <v>PHUONG3</v>
          </cell>
          <cell r="B1790" t="str">
            <v>PHUONG15</v>
          </cell>
          <cell r="C1790" t="str">
            <v>Phượng Vĩ, Đường kính gốc &lt; 5 cm</v>
          </cell>
          <cell r="D1790" t="str">
            <v>Phượng Vĩ, đường kính gốc 3 cm</v>
          </cell>
          <cell r="E1790" t="str">
            <v>cây</v>
          </cell>
          <cell r="F1790">
            <v>46000</v>
          </cell>
        </row>
        <row r="1791">
          <cell r="A1791" t="str">
            <v>PHUONG4</v>
          </cell>
          <cell r="B1791" t="str">
            <v>PHUONG15</v>
          </cell>
          <cell r="C1791" t="str">
            <v>Phượng Vĩ, Đường kính gốc &lt; 5 cm</v>
          </cell>
          <cell r="D1791" t="str">
            <v>Phượng Vĩ, đường kính gốc 4 cm</v>
          </cell>
          <cell r="E1791" t="str">
            <v>cây</v>
          </cell>
          <cell r="F1791">
            <v>46000</v>
          </cell>
        </row>
        <row r="1792">
          <cell r="A1792" t="str">
            <v>PHUONG5</v>
          </cell>
          <cell r="B1792" t="str">
            <v>PHUONG510</v>
          </cell>
          <cell r="C1792" t="str">
            <v>Phượng Vĩ, Đường kính gốc từ trên 5-10 cm</v>
          </cell>
          <cell r="D1792" t="str">
            <v>Phượng Vĩ,  đường kính gốc 5 cm</v>
          </cell>
          <cell r="E1792" t="str">
            <v>cây</v>
          </cell>
          <cell r="F1792">
            <v>97000</v>
          </cell>
        </row>
        <row r="1793">
          <cell r="A1793" t="str">
            <v>PHUONG6</v>
          </cell>
          <cell r="B1793" t="str">
            <v>PHUONG510</v>
          </cell>
          <cell r="C1793" t="str">
            <v>Phượng Vĩ, Đường kính gốc từ trên 5-10 cm</v>
          </cell>
          <cell r="D1793" t="str">
            <v>Phượng Vĩ, đường kính gốc 6 cm</v>
          </cell>
          <cell r="E1793" t="str">
            <v>cây</v>
          </cell>
          <cell r="F1793">
            <v>97000</v>
          </cell>
        </row>
        <row r="1794">
          <cell r="A1794" t="str">
            <v>PHUONG7</v>
          </cell>
          <cell r="B1794" t="str">
            <v>PHUONG510</v>
          </cell>
          <cell r="C1794" t="str">
            <v>Phượng Vĩ, Đường kính gốc từ trên 5-10 cm</v>
          </cell>
          <cell r="D1794" t="str">
            <v>Phượng Vĩ, đường kính gốc 7 cm</v>
          </cell>
          <cell r="E1794" t="str">
            <v>cây</v>
          </cell>
          <cell r="F1794">
            <v>97000</v>
          </cell>
        </row>
        <row r="1795">
          <cell r="A1795" t="str">
            <v>PHUONG8</v>
          </cell>
          <cell r="B1795" t="str">
            <v>PHUONG510</v>
          </cell>
          <cell r="C1795" t="str">
            <v>Phượng Vĩ, Đường kính gốc từ trên 5-10 cm</v>
          </cell>
          <cell r="D1795" t="str">
            <v>Phượng Vĩ,  đường kính gốc 8 cm</v>
          </cell>
          <cell r="E1795" t="str">
            <v>cây</v>
          </cell>
          <cell r="F1795">
            <v>97000</v>
          </cell>
        </row>
        <row r="1796">
          <cell r="A1796" t="str">
            <v>PHUONG9</v>
          </cell>
          <cell r="B1796" t="str">
            <v>PHUONG510</v>
          </cell>
          <cell r="C1796" t="str">
            <v>Phượng Vĩ, Đường kính gốc từ trên 5-10 cm</v>
          </cell>
          <cell r="D1796" t="str">
            <v>Phượng Vĩ,  đường kính gốc 9 cm</v>
          </cell>
          <cell r="E1796" t="str">
            <v>cây</v>
          </cell>
          <cell r="F1796">
            <v>97000</v>
          </cell>
        </row>
        <row r="1797">
          <cell r="A1797" t="str">
            <v>PHUONG10</v>
          </cell>
          <cell r="B1797" t="str">
            <v>PHUONG510</v>
          </cell>
          <cell r="C1797" t="str">
            <v>Phượng Vĩ, Đường kính gốc từ trên 5-10 cm</v>
          </cell>
          <cell r="D1797" t="str">
            <v>Phượng Vĩ,  đường kính gốc 10 cm</v>
          </cell>
          <cell r="E1797" t="str">
            <v>cây</v>
          </cell>
          <cell r="F1797">
            <v>97000</v>
          </cell>
        </row>
        <row r="1798">
          <cell r="A1798" t="str">
            <v>PHUONG11</v>
          </cell>
          <cell r="B1798" t="str">
            <v>PHUONG1113</v>
          </cell>
          <cell r="C1798" t="str">
            <v>Phượng Vĩ, Đường kính gốc từ 11-13 cm</v>
          </cell>
          <cell r="D1798" t="str">
            <v>Phượng Vĩ, đường kính gốc 11 cm</v>
          </cell>
          <cell r="E1798" t="str">
            <v>cây</v>
          </cell>
          <cell r="F1798">
            <v>110000</v>
          </cell>
        </row>
        <row r="1799">
          <cell r="A1799" t="str">
            <v>PHUONG12</v>
          </cell>
          <cell r="B1799" t="str">
            <v>PHUONG1113</v>
          </cell>
          <cell r="C1799" t="str">
            <v>Phượng Vĩ, Đường kính gốc từ 11-13 cm</v>
          </cell>
          <cell r="D1799" t="str">
            <v>Phượng Vĩ,  đường kính gốc 12 cm</v>
          </cell>
          <cell r="E1799" t="str">
            <v>cây</v>
          </cell>
          <cell r="F1799">
            <v>110000</v>
          </cell>
        </row>
        <row r="1800">
          <cell r="A1800" t="str">
            <v>PHUONG13</v>
          </cell>
          <cell r="B1800" t="str">
            <v>PHUONG1113</v>
          </cell>
          <cell r="C1800" t="str">
            <v>Phượng Vĩ, Đường kính gốc từ 11-13 cm</v>
          </cell>
          <cell r="D1800" t="str">
            <v>Phượng Vĩ,  đường kính gốc 13 cm</v>
          </cell>
          <cell r="E1800" t="str">
            <v>cây</v>
          </cell>
          <cell r="F1800">
            <v>110000</v>
          </cell>
        </row>
        <row r="1801">
          <cell r="A1801" t="str">
            <v>PHUONG14</v>
          </cell>
          <cell r="B1801" t="str">
            <v>PHUONG1420</v>
          </cell>
          <cell r="C1801" t="str">
            <v>Phượng Vĩ, Đường kính gốc từ 13-20 cm</v>
          </cell>
          <cell r="D1801" t="str">
            <v>Phượng Vĩ,  đường kính gốc 14 cm</v>
          </cell>
          <cell r="E1801" t="str">
            <v>cây</v>
          </cell>
          <cell r="F1801">
            <v>123000</v>
          </cell>
        </row>
        <row r="1802">
          <cell r="A1802" t="str">
            <v>PHUONG15</v>
          </cell>
          <cell r="B1802" t="str">
            <v>PHUONG1420</v>
          </cell>
          <cell r="C1802" t="str">
            <v>Phượng Vĩ, Đường kính gốc từ 13-20 cm</v>
          </cell>
          <cell r="D1802" t="str">
            <v>Phượng Vĩ,  đường kính gốc 15 cm</v>
          </cell>
          <cell r="E1802" t="str">
            <v>cây</v>
          </cell>
          <cell r="F1802">
            <v>123000</v>
          </cell>
        </row>
        <row r="1803">
          <cell r="A1803" t="str">
            <v>PHUONG16</v>
          </cell>
          <cell r="B1803" t="str">
            <v>PHUONG1420</v>
          </cell>
          <cell r="C1803" t="str">
            <v>Phượng Vĩ, Đường kính gốc từ 13-20 cm</v>
          </cell>
          <cell r="D1803" t="str">
            <v>Phượng Vĩ,  đường kính gốc 16 cm</v>
          </cell>
          <cell r="E1803" t="str">
            <v>cây</v>
          </cell>
          <cell r="F1803">
            <v>123000</v>
          </cell>
        </row>
        <row r="1804">
          <cell r="A1804" t="str">
            <v>PHUONG17</v>
          </cell>
          <cell r="B1804" t="str">
            <v>PHUONG1420</v>
          </cell>
          <cell r="C1804" t="str">
            <v>Phượng Vĩ, Đường kính gốc từ 13-20 cm</v>
          </cell>
          <cell r="D1804" t="str">
            <v>Phượng Vĩ, đường kính gốc 17 cm</v>
          </cell>
          <cell r="E1804" t="str">
            <v>cây</v>
          </cell>
          <cell r="F1804">
            <v>123000</v>
          </cell>
        </row>
        <row r="1805">
          <cell r="A1805" t="str">
            <v>PHUONG18</v>
          </cell>
          <cell r="B1805" t="str">
            <v>PHUONG1420</v>
          </cell>
          <cell r="C1805" t="str">
            <v>Phượng Vĩ, Đường kính gốc từ 13-20 cm</v>
          </cell>
          <cell r="D1805" t="str">
            <v>Phượng Vĩ, đường kính gốc 18 cm</v>
          </cell>
          <cell r="E1805" t="str">
            <v>cây</v>
          </cell>
          <cell r="F1805">
            <v>123000</v>
          </cell>
        </row>
        <row r="1806">
          <cell r="A1806" t="str">
            <v>PHUONG19</v>
          </cell>
          <cell r="B1806" t="str">
            <v>PHUONG1420</v>
          </cell>
          <cell r="C1806" t="str">
            <v>Phượng Vĩ, Đường kính gốc từ 13-20 cm</v>
          </cell>
          <cell r="D1806" t="str">
            <v>Phượng Vĩ, đường kính gốc 19 cm</v>
          </cell>
          <cell r="E1806" t="str">
            <v>cây</v>
          </cell>
          <cell r="F1806">
            <v>123000</v>
          </cell>
        </row>
        <row r="1807">
          <cell r="A1807" t="str">
            <v>PHUONG20</v>
          </cell>
          <cell r="B1807" t="str">
            <v>PHUONG2050</v>
          </cell>
          <cell r="C1807" t="str">
            <v>Phượng Vĩ, Đường kính gốc từ 20- 50 cm</v>
          </cell>
          <cell r="D1807" t="str">
            <v>Phượng Vĩ, đường kính gốc 20 cm</v>
          </cell>
          <cell r="E1807" t="str">
            <v>cây</v>
          </cell>
          <cell r="F1807">
            <v>123000</v>
          </cell>
        </row>
        <row r="1808">
          <cell r="A1808" t="str">
            <v>PHUONG21</v>
          </cell>
          <cell r="B1808" t="str">
            <v>PHUONG2050</v>
          </cell>
          <cell r="C1808" t="str">
            <v>Phượng Vĩ, Đường kính gốc từ 20- 50 cm</v>
          </cell>
          <cell r="D1808" t="str">
            <v>Phượng Vĩ, đường kính gốc 21 cm</v>
          </cell>
          <cell r="E1808" t="str">
            <v>cây</v>
          </cell>
          <cell r="F1808">
            <v>141000</v>
          </cell>
        </row>
        <row r="1809">
          <cell r="A1809" t="str">
            <v>PHUONG22</v>
          </cell>
          <cell r="B1809" t="str">
            <v>PHUONG2050</v>
          </cell>
          <cell r="C1809" t="str">
            <v>Phượng Vĩ, Đường kính gốc từ 20- 50 cm</v>
          </cell>
          <cell r="D1809" t="str">
            <v>Phượng Vĩ, đường kính gốc 22 cm</v>
          </cell>
          <cell r="E1809" t="str">
            <v>cây</v>
          </cell>
          <cell r="F1809">
            <v>141000</v>
          </cell>
        </row>
        <row r="1810">
          <cell r="A1810" t="str">
            <v>PHUONG23</v>
          </cell>
          <cell r="B1810" t="str">
            <v>PHUONG2050</v>
          </cell>
          <cell r="C1810" t="str">
            <v>Phượng Vĩ, Đường kính gốc từ 20- 50 cm</v>
          </cell>
          <cell r="D1810" t="str">
            <v>Phượng Vĩ, đường kính gốc 23 cm</v>
          </cell>
          <cell r="E1810" t="str">
            <v>cây</v>
          </cell>
          <cell r="F1810">
            <v>141000</v>
          </cell>
        </row>
        <row r="1811">
          <cell r="A1811" t="str">
            <v>PHUONG24</v>
          </cell>
          <cell r="B1811" t="str">
            <v>PHUONG2050</v>
          </cell>
          <cell r="C1811" t="str">
            <v>Phượng Vĩ, Đường kính gốc từ 20- 50 cm</v>
          </cell>
          <cell r="D1811" t="str">
            <v>Phượng Vĩ,  đường kính gốc 24 cm</v>
          </cell>
          <cell r="E1811" t="str">
            <v>cây</v>
          </cell>
          <cell r="F1811">
            <v>141000</v>
          </cell>
        </row>
        <row r="1812">
          <cell r="A1812" t="str">
            <v>PHUONG25</v>
          </cell>
          <cell r="B1812" t="str">
            <v>PHUONG2050</v>
          </cell>
          <cell r="C1812" t="str">
            <v>Phượng Vĩ, Đường kính gốc từ 20- 50 cm</v>
          </cell>
          <cell r="D1812" t="str">
            <v>Phượng Vĩ,  đường kính gốc 25 cm</v>
          </cell>
          <cell r="E1812" t="str">
            <v>cây</v>
          </cell>
          <cell r="F1812">
            <v>141000</v>
          </cell>
        </row>
        <row r="1813">
          <cell r="A1813" t="str">
            <v>PHUONG26</v>
          </cell>
          <cell r="B1813" t="str">
            <v>PHUONG2050</v>
          </cell>
          <cell r="C1813" t="str">
            <v>Phượng Vĩ, Đường kính gốc từ 20- 50 cm</v>
          </cell>
          <cell r="D1813" t="str">
            <v>Phượng Vĩ, đường kính gốc 26 cm</v>
          </cell>
          <cell r="E1813" t="str">
            <v>cây</v>
          </cell>
          <cell r="F1813">
            <v>141000</v>
          </cell>
        </row>
        <row r="1814">
          <cell r="A1814" t="str">
            <v>PHUONG27</v>
          </cell>
          <cell r="B1814" t="str">
            <v>PHUONG2050</v>
          </cell>
          <cell r="C1814" t="str">
            <v>Phượng Vĩ, Đường kính gốc từ 20- 50 cm</v>
          </cell>
          <cell r="D1814" t="str">
            <v>Phượng Vĩ,  đường kính gốc 27 cm</v>
          </cell>
          <cell r="E1814" t="str">
            <v>cây</v>
          </cell>
          <cell r="F1814">
            <v>141000</v>
          </cell>
        </row>
        <row r="1815">
          <cell r="A1815" t="str">
            <v>PHUONG28</v>
          </cell>
          <cell r="B1815" t="str">
            <v>PHUONG2050</v>
          </cell>
          <cell r="C1815" t="str">
            <v>Phượng Vĩ, Đường kính gốc từ 20- 50 cm</v>
          </cell>
          <cell r="D1815" t="str">
            <v>Phượng Vĩ, đường kính gốc 28 cm</v>
          </cell>
          <cell r="E1815" t="str">
            <v>cây</v>
          </cell>
          <cell r="F1815">
            <v>141000</v>
          </cell>
        </row>
        <row r="1816">
          <cell r="A1816" t="str">
            <v>PHUONG29</v>
          </cell>
          <cell r="B1816" t="str">
            <v>PHUONG2050</v>
          </cell>
          <cell r="C1816" t="str">
            <v>Phượng Vĩ, Đường kính gốc từ 20- 50 cm</v>
          </cell>
          <cell r="D1816" t="str">
            <v>Phượng Vĩ, đường kính gốc 29 cm</v>
          </cell>
          <cell r="E1816" t="str">
            <v>cây</v>
          </cell>
          <cell r="F1816">
            <v>141000</v>
          </cell>
        </row>
        <row r="1817">
          <cell r="A1817" t="str">
            <v>PHUONG30</v>
          </cell>
          <cell r="B1817" t="str">
            <v>PHUONG2050</v>
          </cell>
          <cell r="C1817" t="str">
            <v>Phượng Vĩ, Đường kính gốc từ 20- 50 cm</v>
          </cell>
          <cell r="D1817" t="str">
            <v>Phượng Vĩ,  đường kính gốc 30 cm</v>
          </cell>
          <cell r="E1817" t="str">
            <v>cây</v>
          </cell>
          <cell r="F1817">
            <v>141000</v>
          </cell>
        </row>
        <row r="1818">
          <cell r="A1818" t="str">
            <v>PHUONG31</v>
          </cell>
          <cell r="B1818" t="str">
            <v>PHUONG2050</v>
          </cell>
          <cell r="C1818" t="str">
            <v>Phượng Vĩ, Đường kính gốc từ 20- 50 cm</v>
          </cell>
          <cell r="D1818" t="str">
            <v>Phượng Vĩ,  đường kính gốc 31 cm</v>
          </cell>
          <cell r="E1818" t="str">
            <v>cây</v>
          </cell>
          <cell r="F1818">
            <v>141000</v>
          </cell>
        </row>
        <row r="1819">
          <cell r="A1819" t="str">
            <v>PHUONG32</v>
          </cell>
          <cell r="B1819" t="str">
            <v>PHUONG2050</v>
          </cell>
          <cell r="C1819" t="str">
            <v>Phượng Vĩ, Đường kính gốc từ 20- 50 cm</v>
          </cell>
          <cell r="D1819" t="str">
            <v>Phượng Vĩ,  đường kính gốc 32 cm</v>
          </cell>
          <cell r="E1819" t="str">
            <v>cây</v>
          </cell>
          <cell r="F1819">
            <v>141000</v>
          </cell>
        </row>
        <row r="1820">
          <cell r="A1820" t="str">
            <v>PHUONG33</v>
          </cell>
          <cell r="B1820" t="str">
            <v>PHUONG2050</v>
          </cell>
          <cell r="C1820" t="str">
            <v>Phượng Vĩ, Đường kính gốc từ 20- 50 cm</v>
          </cell>
          <cell r="D1820" t="str">
            <v>Phượng Vĩ,  đường kính gốc 33 cm</v>
          </cell>
          <cell r="E1820" t="str">
            <v>cây</v>
          </cell>
          <cell r="F1820">
            <v>141000</v>
          </cell>
        </row>
        <row r="1821">
          <cell r="A1821" t="str">
            <v>PHUONG34</v>
          </cell>
          <cell r="B1821" t="str">
            <v>PHUONG2050</v>
          </cell>
          <cell r="C1821" t="str">
            <v>Phượng Vĩ, Đường kính gốc từ 20- 50 cm</v>
          </cell>
          <cell r="D1821" t="str">
            <v>Phượng Vĩ,  đường kính gốc 34 cm</v>
          </cell>
          <cell r="E1821" t="str">
            <v>cây</v>
          </cell>
          <cell r="F1821">
            <v>141000</v>
          </cell>
        </row>
        <row r="1822">
          <cell r="A1822" t="str">
            <v>PHUONG35</v>
          </cell>
          <cell r="B1822" t="str">
            <v>PHUONG2050</v>
          </cell>
          <cell r="C1822" t="str">
            <v>Phượng Vĩ, Đường kính gốc từ 20- 50 cm</v>
          </cell>
          <cell r="D1822" t="str">
            <v>Phượng Vĩ,  đường kính gốc 35 cm</v>
          </cell>
          <cell r="E1822" t="str">
            <v>cây</v>
          </cell>
          <cell r="F1822">
            <v>141000</v>
          </cell>
        </row>
        <row r="1823">
          <cell r="A1823" t="str">
            <v>PHUONG36</v>
          </cell>
          <cell r="B1823" t="str">
            <v>PHUONG2050</v>
          </cell>
          <cell r="C1823" t="str">
            <v>Phượng Vĩ, Đường kính gốc từ 20- 50 cm</v>
          </cell>
          <cell r="D1823" t="str">
            <v>Phượng Vĩ, đường kính gốc 36 cm</v>
          </cell>
          <cell r="E1823" t="str">
            <v>cây</v>
          </cell>
          <cell r="F1823">
            <v>141000</v>
          </cell>
        </row>
        <row r="1824">
          <cell r="A1824" t="str">
            <v>PHUONG37</v>
          </cell>
          <cell r="B1824" t="str">
            <v>PHUONG2050</v>
          </cell>
          <cell r="C1824" t="str">
            <v>Phượng Vĩ, Đường kính gốc từ 20- 50 cm</v>
          </cell>
          <cell r="D1824" t="str">
            <v>Phượng Vĩ, đường kính gốc 37 cm</v>
          </cell>
          <cell r="E1824" t="str">
            <v>cây</v>
          </cell>
          <cell r="F1824">
            <v>141000</v>
          </cell>
        </row>
        <row r="1825">
          <cell r="A1825" t="str">
            <v>PHUONG38</v>
          </cell>
          <cell r="B1825" t="str">
            <v>PHUONG2050</v>
          </cell>
          <cell r="C1825" t="str">
            <v>Phượng Vĩ, Đường kính gốc từ 20- 50 cm</v>
          </cell>
          <cell r="D1825" t="str">
            <v>Phượng Vĩ,  đường kính gốc 38 cm</v>
          </cell>
          <cell r="E1825" t="str">
            <v>cây</v>
          </cell>
          <cell r="F1825">
            <v>141000</v>
          </cell>
        </row>
        <row r="1826">
          <cell r="A1826" t="str">
            <v>PHUONG39</v>
          </cell>
          <cell r="B1826" t="str">
            <v>PHUONG2050</v>
          </cell>
          <cell r="C1826" t="str">
            <v>Phượng Vĩ, Đường kính gốc từ 20- 50 cm</v>
          </cell>
          <cell r="D1826" t="str">
            <v>Phượng Vĩ,  đường kính gốc 39 cm</v>
          </cell>
          <cell r="E1826" t="str">
            <v>cây</v>
          </cell>
          <cell r="F1826">
            <v>141000</v>
          </cell>
        </row>
        <row r="1827">
          <cell r="A1827" t="str">
            <v>PHUONG40</v>
          </cell>
          <cell r="B1827" t="str">
            <v>PHUONG2050</v>
          </cell>
          <cell r="C1827" t="str">
            <v>Phượng Vĩ, Đường kính gốc từ 20- 50 cm</v>
          </cell>
          <cell r="D1827" t="str">
            <v>Phượng Vĩ,  đường kính gốc 40 cm</v>
          </cell>
          <cell r="E1827" t="str">
            <v>cây</v>
          </cell>
          <cell r="F1827">
            <v>141000</v>
          </cell>
        </row>
        <row r="1828">
          <cell r="A1828" t="str">
            <v>PHUONG41</v>
          </cell>
          <cell r="B1828" t="str">
            <v>PHUONG2050</v>
          </cell>
          <cell r="C1828" t="str">
            <v>Phượng Vĩ, Đường kính gốc từ 20- 50 cm</v>
          </cell>
          <cell r="D1828" t="str">
            <v>Phượng Vĩ,  đường kính gốc 41 cm</v>
          </cell>
          <cell r="E1828" t="str">
            <v>cây</v>
          </cell>
          <cell r="F1828">
            <v>141000</v>
          </cell>
        </row>
        <row r="1829">
          <cell r="A1829" t="str">
            <v>PHUONG42</v>
          </cell>
          <cell r="B1829" t="str">
            <v>PHUONG2050</v>
          </cell>
          <cell r="C1829" t="str">
            <v>Phượng Vĩ, Đường kính gốc từ 20- 50 cm</v>
          </cell>
          <cell r="D1829" t="str">
            <v>Phượng Vĩ,  đường kính gốc 42 cm</v>
          </cell>
          <cell r="E1829" t="str">
            <v>cây</v>
          </cell>
          <cell r="F1829">
            <v>141000</v>
          </cell>
        </row>
        <row r="1830">
          <cell r="A1830" t="str">
            <v>PHUONG43</v>
          </cell>
          <cell r="B1830" t="str">
            <v>PHUONG2050</v>
          </cell>
          <cell r="C1830" t="str">
            <v>Phượng Vĩ, Đường kính gốc từ 20- 50 cm</v>
          </cell>
          <cell r="D1830" t="str">
            <v>Phượng Vĩ,  đường kính gốc 43 cm</v>
          </cell>
          <cell r="E1830" t="str">
            <v>cây</v>
          </cell>
          <cell r="F1830">
            <v>141000</v>
          </cell>
        </row>
        <row r="1831">
          <cell r="A1831" t="str">
            <v>PHUONG44</v>
          </cell>
          <cell r="B1831" t="str">
            <v>PHUONG2050</v>
          </cell>
          <cell r="C1831" t="str">
            <v>Phượng Vĩ, Đường kính gốc từ 20- 50 cm</v>
          </cell>
          <cell r="D1831" t="str">
            <v>Phượng Vĩ, đường kính gốc 44 cm</v>
          </cell>
          <cell r="E1831" t="str">
            <v>cây</v>
          </cell>
          <cell r="F1831">
            <v>141000</v>
          </cell>
        </row>
        <row r="1832">
          <cell r="A1832" t="str">
            <v>PHUONG45</v>
          </cell>
          <cell r="B1832" t="str">
            <v>PHUONG2050</v>
          </cell>
          <cell r="C1832" t="str">
            <v>Phượng Vĩ, Đường kính gốc từ 20- 50 cm</v>
          </cell>
          <cell r="D1832" t="str">
            <v>Phượng Vĩ, đường kính gốc 45 cm</v>
          </cell>
          <cell r="E1832" t="str">
            <v>cây</v>
          </cell>
          <cell r="F1832">
            <v>141000</v>
          </cell>
        </row>
        <row r="1833">
          <cell r="A1833" t="str">
            <v>PHUONG46</v>
          </cell>
          <cell r="B1833" t="str">
            <v>PHUONG2050</v>
          </cell>
          <cell r="C1833" t="str">
            <v>Phượng Vĩ, Đường kính gốc từ 20- 50 cm</v>
          </cell>
          <cell r="D1833" t="str">
            <v>Phượng Vĩ, đường kính gốc 46 cm</v>
          </cell>
          <cell r="E1833" t="str">
            <v>cây</v>
          </cell>
          <cell r="F1833">
            <v>141000</v>
          </cell>
        </row>
        <row r="1834">
          <cell r="A1834" t="str">
            <v>PHUONG47</v>
          </cell>
          <cell r="B1834" t="str">
            <v>PHUONG2050</v>
          </cell>
          <cell r="C1834" t="str">
            <v>Phượng Vĩ, Đường kính gốc từ 20- 50 cm</v>
          </cell>
          <cell r="D1834" t="str">
            <v>Phượng Vĩ,  đường kính gốc 47 cm</v>
          </cell>
          <cell r="E1834" t="str">
            <v>cây</v>
          </cell>
          <cell r="F1834">
            <v>141000</v>
          </cell>
        </row>
        <row r="1835">
          <cell r="A1835" t="str">
            <v>PHUONG48</v>
          </cell>
          <cell r="B1835" t="str">
            <v>PHUONG2050</v>
          </cell>
          <cell r="C1835" t="str">
            <v>Phượng Vĩ, Đường kính gốc từ 20- 50 cm</v>
          </cell>
          <cell r="D1835" t="str">
            <v>Phượng Vĩ,  đường kính gốc 48 cm</v>
          </cell>
          <cell r="E1835" t="str">
            <v>cây</v>
          </cell>
          <cell r="F1835">
            <v>141000</v>
          </cell>
        </row>
        <row r="1836">
          <cell r="A1836" t="str">
            <v>PHUONG49</v>
          </cell>
          <cell r="B1836" t="str">
            <v>PHUONG2050</v>
          </cell>
          <cell r="C1836" t="str">
            <v>Phượng Vĩ, Đường kính gốc từ 20- 50 cm</v>
          </cell>
          <cell r="D1836" t="str">
            <v>Phượng Vĩ,  đường kính gốc 49 cm</v>
          </cell>
          <cell r="E1836" t="str">
            <v>cây</v>
          </cell>
          <cell r="F1836">
            <v>141000</v>
          </cell>
        </row>
        <row r="1837">
          <cell r="A1837" t="str">
            <v>PHUONG50</v>
          </cell>
          <cell r="B1837" t="str">
            <v>PHUONG2050</v>
          </cell>
          <cell r="C1837" t="str">
            <v>Phượng Vĩ, Đường kính gốc từ 20- 50 cm</v>
          </cell>
          <cell r="D1837" t="str">
            <v>Phượng Vĩ,  đường kính gốc 50 cm</v>
          </cell>
          <cell r="E1837" t="str">
            <v>cây</v>
          </cell>
          <cell r="F1837">
            <v>141000</v>
          </cell>
        </row>
        <row r="1838">
          <cell r="A1838" t="str">
            <v>PHUONG51</v>
          </cell>
          <cell r="B1838" t="str">
            <v>PHUONG5050</v>
          </cell>
          <cell r="C1838" t="str">
            <v>Phượng Vĩ, Đường kính gốc từ 51cm trở lên</v>
          </cell>
          <cell r="D1838" t="str">
            <v>Phượng Vĩ, đường kính gốc 51 cm</v>
          </cell>
          <cell r="E1838" t="str">
            <v>cây</v>
          </cell>
          <cell r="F1838">
            <v>185000</v>
          </cell>
        </row>
        <row r="1839">
          <cell r="A1839" t="str">
            <v>PHUONG52</v>
          </cell>
          <cell r="B1839" t="str">
            <v>PHUONG5050</v>
          </cell>
          <cell r="C1839" t="str">
            <v>Phượng Vĩ, Đường kính gốc từ 51cm trở lên</v>
          </cell>
          <cell r="D1839" t="str">
            <v>Phượng Vĩ,  đường kính gốc 52 cm</v>
          </cell>
          <cell r="E1839" t="str">
            <v>cây</v>
          </cell>
          <cell r="F1839">
            <v>185000</v>
          </cell>
        </row>
        <row r="1840">
          <cell r="A1840" t="str">
            <v>PHUONG53</v>
          </cell>
          <cell r="B1840" t="str">
            <v>PHUONG5050</v>
          </cell>
          <cell r="C1840" t="str">
            <v>Phượng Vĩ, Đường kính gốc từ 51cm trở lên</v>
          </cell>
          <cell r="D1840" t="str">
            <v>Phượng Vĩ, đường kính gốc 53 cm</v>
          </cell>
          <cell r="E1840" t="str">
            <v>cây</v>
          </cell>
          <cell r="F1840">
            <v>185000</v>
          </cell>
        </row>
        <row r="1841">
          <cell r="A1841" t="str">
            <v>PHUONG54</v>
          </cell>
          <cell r="B1841" t="str">
            <v>PHUONG5050</v>
          </cell>
          <cell r="C1841" t="str">
            <v>Phượng Vĩ, Đường kính gốc từ 51cm trở lên</v>
          </cell>
          <cell r="D1841" t="str">
            <v>Phượng Vĩ,  đường kính gốc 54 cm</v>
          </cell>
          <cell r="E1841" t="str">
            <v>cây</v>
          </cell>
          <cell r="F1841">
            <v>185000</v>
          </cell>
        </row>
        <row r="1842">
          <cell r="A1842" t="str">
            <v>PHUONG55</v>
          </cell>
          <cell r="B1842" t="str">
            <v>PHUONG5050</v>
          </cell>
          <cell r="C1842" t="str">
            <v>Phượng Vĩ, Đường kính gốc từ 51cm trở lên</v>
          </cell>
          <cell r="D1842" t="str">
            <v>Phượng Vĩ,  đường kính gốc 55 cm</v>
          </cell>
          <cell r="E1842" t="str">
            <v>cây</v>
          </cell>
          <cell r="F1842">
            <v>185000</v>
          </cell>
        </row>
        <row r="1843">
          <cell r="A1843" t="str">
            <v>PHUONG56</v>
          </cell>
          <cell r="B1843" t="str">
            <v>PHUONG5050</v>
          </cell>
          <cell r="C1843" t="str">
            <v>Phượng Vĩ, Đường kính gốc từ 51cm trở lên</v>
          </cell>
          <cell r="D1843" t="str">
            <v>Phượng Vĩ, đường kính gốc 56 cm</v>
          </cell>
          <cell r="E1843" t="str">
            <v>cây</v>
          </cell>
          <cell r="F1843">
            <v>185000</v>
          </cell>
        </row>
        <row r="1844">
          <cell r="A1844" t="str">
            <v>PHUONG57</v>
          </cell>
          <cell r="B1844" t="str">
            <v>PHUONG5050</v>
          </cell>
          <cell r="C1844" t="str">
            <v>Phượng Vĩ, Đường kính gốc từ 51cm trở lên</v>
          </cell>
          <cell r="D1844" t="str">
            <v>Phượng Vĩ,  đường kính gốc 57 cm</v>
          </cell>
          <cell r="E1844" t="str">
            <v>cây</v>
          </cell>
          <cell r="F1844">
            <v>185000</v>
          </cell>
        </row>
        <row r="1845">
          <cell r="A1845" t="str">
            <v>PHUONG58</v>
          </cell>
          <cell r="B1845" t="str">
            <v>PHUONG5050</v>
          </cell>
          <cell r="C1845" t="str">
            <v>Phượng Vĩ, Đường kính gốc từ 51cm trở lên</v>
          </cell>
          <cell r="D1845" t="str">
            <v>Phượng Vĩ,  đường kính gốc 58 cm</v>
          </cell>
          <cell r="E1845" t="str">
            <v>cây</v>
          </cell>
          <cell r="F1845">
            <v>185000</v>
          </cell>
        </row>
        <row r="1846">
          <cell r="A1846" t="str">
            <v>PHUONG59</v>
          </cell>
          <cell r="B1846" t="str">
            <v>PHUONG5050</v>
          </cell>
          <cell r="C1846" t="str">
            <v>Phượng Vĩ, Đường kính gốc từ 51cm trở lên</v>
          </cell>
          <cell r="D1846" t="str">
            <v>Phượng Vĩ,  đường kính gốc 59 cm</v>
          </cell>
          <cell r="E1846" t="str">
            <v>cây</v>
          </cell>
          <cell r="F1846">
            <v>185000</v>
          </cell>
        </row>
        <row r="1847">
          <cell r="A1847" t="str">
            <v>PHUONG60</v>
          </cell>
          <cell r="B1847" t="str">
            <v>PHUONG5050</v>
          </cell>
          <cell r="C1847" t="str">
            <v>Phượng Vĩ, Đường kính gốc từ 51cm trở lên</v>
          </cell>
          <cell r="D1847" t="str">
            <v>Phượng Vĩ, đường kính gốc 60 cm</v>
          </cell>
          <cell r="E1847" t="str">
            <v>cây</v>
          </cell>
          <cell r="F1847">
            <v>185000</v>
          </cell>
        </row>
        <row r="1848">
          <cell r="C1848" t="str">
            <v>Tre, Mai</v>
          </cell>
        </row>
        <row r="1849">
          <cell r="A1849" t="str">
            <v>MANG</v>
          </cell>
          <cell r="B1849" t="str">
            <v>MANG</v>
          </cell>
          <cell r="C1849" t="str">
            <v xml:space="preserve"> Măng ĐK &gt; 7cm cao trên 1,5m</v>
          </cell>
          <cell r="D1849" t="str">
            <v xml:space="preserve"> Măng ĐK &gt; 7cm cao trên 1,5m</v>
          </cell>
          <cell r="E1849" t="str">
            <v>cây</v>
          </cell>
          <cell r="F1849">
            <v>12000</v>
          </cell>
        </row>
        <row r="1850">
          <cell r="A1850" t="str">
            <v>TREBT1</v>
          </cell>
          <cell r="B1850" t="str">
            <v>TREBT1</v>
          </cell>
          <cell r="C1850" t="str">
            <v xml:space="preserve"> Tre non, Tre bánh tẻ ĐK gốc &lt; 7cm</v>
          </cell>
          <cell r="D1850" t="str">
            <v xml:space="preserve"> Tre non, Tre bánh tẻ ĐK gốc &lt; 7cm</v>
          </cell>
          <cell r="E1850" t="str">
            <v>cây</v>
          </cell>
          <cell r="F1850">
            <v>15000</v>
          </cell>
        </row>
        <row r="1851">
          <cell r="A1851" t="str">
            <v>TREBT2</v>
          </cell>
          <cell r="B1851" t="str">
            <v>TREBT2</v>
          </cell>
          <cell r="C1851" t="str">
            <v xml:space="preserve"> Tre non, Tre bánh tẻ ĐK gốc &gt; 7cm</v>
          </cell>
          <cell r="D1851" t="str">
            <v xml:space="preserve"> Tre non, Tre bánh tẻ ĐK gốc &gt; 7cm</v>
          </cell>
          <cell r="E1851" t="str">
            <v>cây</v>
          </cell>
          <cell r="F1851">
            <v>25000</v>
          </cell>
        </row>
        <row r="1852">
          <cell r="A1852" t="str">
            <v>TREG1</v>
          </cell>
          <cell r="B1852" t="str">
            <v>TREG1</v>
          </cell>
          <cell r="C1852" t="str">
            <v xml:space="preserve"> Tre già ĐK gốc &lt; 7cm</v>
          </cell>
          <cell r="D1852" t="str">
            <v xml:space="preserve"> Tre già ĐK gốc &lt; 7cm</v>
          </cell>
          <cell r="E1852" t="str">
            <v>cây</v>
          </cell>
          <cell r="F1852">
            <v>26000</v>
          </cell>
        </row>
        <row r="1853">
          <cell r="A1853" t="str">
            <v>TREG2</v>
          </cell>
          <cell r="B1853" t="str">
            <v>TREG2</v>
          </cell>
          <cell r="C1853" t="str">
            <v xml:space="preserve"> Tre già ĐK gốc  &gt; 7cm </v>
          </cell>
          <cell r="D1853" t="str">
            <v xml:space="preserve"> Tre già ĐK gốc  &gt; 7cm </v>
          </cell>
          <cell r="E1853" t="str">
            <v>cây</v>
          </cell>
          <cell r="F1853">
            <v>30000</v>
          </cell>
        </row>
        <row r="1854">
          <cell r="C1854" t="str">
            <v>Cây Lim</v>
          </cell>
        </row>
        <row r="1855">
          <cell r="A1855" t="str">
            <v>LIM1</v>
          </cell>
          <cell r="B1855" t="str">
            <v>LIM15</v>
          </cell>
          <cell r="C1855" t="str">
            <v>Cây Lim, Đường kính gốc &lt; 5 cm</v>
          </cell>
          <cell r="D1855" t="str">
            <v>Cây Lim, Đường kính gốc 1 cm</v>
          </cell>
          <cell r="E1855" t="str">
            <v>cây</v>
          </cell>
          <cell r="F1855">
            <v>94000</v>
          </cell>
        </row>
        <row r="1856">
          <cell r="A1856" t="str">
            <v>LIM2</v>
          </cell>
          <cell r="B1856" t="str">
            <v>LIM15</v>
          </cell>
          <cell r="C1856" t="str">
            <v>Cây Lim, Đường kính gốc &lt; 5 cm</v>
          </cell>
          <cell r="D1856" t="str">
            <v>Cây Lim, Đường kính gốc 2 cm</v>
          </cell>
          <cell r="E1856" t="str">
            <v>cây</v>
          </cell>
          <cell r="F1856">
            <v>94000</v>
          </cell>
        </row>
        <row r="1857">
          <cell r="A1857" t="str">
            <v>LIM3</v>
          </cell>
          <cell r="B1857" t="str">
            <v>LIM15</v>
          </cell>
          <cell r="C1857" t="str">
            <v>Cây Lim, Đường kính gốc &lt; 5 cm</v>
          </cell>
          <cell r="D1857" t="str">
            <v>Cây Lim, Đường kính gốc 3 cm</v>
          </cell>
          <cell r="E1857" t="str">
            <v>cây</v>
          </cell>
          <cell r="F1857">
            <v>94000</v>
          </cell>
        </row>
        <row r="1858">
          <cell r="A1858" t="str">
            <v>LIM4</v>
          </cell>
          <cell r="B1858" t="str">
            <v>LIM15</v>
          </cell>
          <cell r="C1858" t="str">
            <v>Cây Lim, Đường kính gốc &lt; 5 cm</v>
          </cell>
          <cell r="D1858" t="str">
            <v>Cây Lim, Đường kính gốc 4 cm</v>
          </cell>
          <cell r="E1858" t="str">
            <v>cây</v>
          </cell>
          <cell r="F1858">
            <v>94000</v>
          </cell>
        </row>
        <row r="1859">
          <cell r="A1859" t="str">
            <v>LIM5</v>
          </cell>
          <cell r="B1859" t="str">
            <v>LIM510</v>
          </cell>
          <cell r="C1859" t="str">
            <v>Cây Lim, Đường kính gốc từ  5-10 cm</v>
          </cell>
          <cell r="D1859" t="str">
            <v xml:space="preserve"> Lim, Đường kính gốc 5 cm</v>
          </cell>
          <cell r="E1859" t="str">
            <v>cây</v>
          </cell>
          <cell r="F1859">
            <v>152000</v>
          </cell>
        </row>
        <row r="1860">
          <cell r="A1860" t="str">
            <v>LIM6</v>
          </cell>
          <cell r="B1860" t="str">
            <v>LIM510</v>
          </cell>
          <cell r="C1860" t="str">
            <v>Cây Lim, Đường kính gốc từ  5-10 cm</v>
          </cell>
          <cell r="D1860" t="str">
            <v xml:space="preserve"> Lim, Đường kính gốc 6 cm</v>
          </cell>
          <cell r="E1860" t="str">
            <v>cây</v>
          </cell>
          <cell r="F1860">
            <v>152000</v>
          </cell>
        </row>
        <row r="1861">
          <cell r="A1861" t="str">
            <v>LIM7</v>
          </cell>
          <cell r="B1861" t="str">
            <v>LIM510</v>
          </cell>
          <cell r="C1861" t="str">
            <v>Cây Lim, Đường kính gốc từ  5-10 cm</v>
          </cell>
          <cell r="D1861" t="str">
            <v xml:space="preserve"> Lim, Đường kính gốc 7 cm</v>
          </cell>
          <cell r="E1861" t="str">
            <v>cây</v>
          </cell>
          <cell r="F1861">
            <v>152000</v>
          </cell>
        </row>
        <row r="1862">
          <cell r="A1862" t="str">
            <v>LIM8</v>
          </cell>
          <cell r="B1862" t="str">
            <v>LIM510</v>
          </cell>
          <cell r="C1862" t="str">
            <v>Cây Lim, Đường kính gốc từ  5-10 cm</v>
          </cell>
          <cell r="D1862" t="str">
            <v xml:space="preserve"> Lim, Đường kính gốc 8 cm</v>
          </cell>
          <cell r="E1862" t="str">
            <v>cây</v>
          </cell>
          <cell r="F1862">
            <v>152000</v>
          </cell>
        </row>
        <row r="1863">
          <cell r="A1863" t="str">
            <v>LIM9</v>
          </cell>
          <cell r="B1863" t="str">
            <v>LIM510</v>
          </cell>
          <cell r="C1863" t="str">
            <v>Cây Lim, Đường kính gốc từ  5-10 cm</v>
          </cell>
          <cell r="D1863" t="str">
            <v xml:space="preserve"> Lim, Đường kính gốc 9 cm</v>
          </cell>
          <cell r="E1863" t="str">
            <v>cây</v>
          </cell>
          <cell r="F1863">
            <v>152000</v>
          </cell>
        </row>
        <row r="1864">
          <cell r="A1864" t="str">
            <v>LIM10</v>
          </cell>
          <cell r="B1864" t="str">
            <v>LIM510</v>
          </cell>
          <cell r="C1864" t="str">
            <v>Cây Lim, Đường kính gốc từ  5-10 cm</v>
          </cell>
          <cell r="D1864" t="str">
            <v xml:space="preserve"> Lim, Đường kính gốc 10 cm</v>
          </cell>
          <cell r="E1864" t="str">
            <v>cây</v>
          </cell>
          <cell r="F1864">
            <v>152000</v>
          </cell>
        </row>
        <row r="1865">
          <cell r="A1865" t="str">
            <v>LIM11</v>
          </cell>
          <cell r="B1865" t="str">
            <v>LIM1115</v>
          </cell>
          <cell r="C1865" t="str">
            <v>Lim, Đường kính gốc từ trên 10 -13 cm</v>
          </cell>
          <cell r="D1865" t="str">
            <v>Lim, đường kính gốc 11 cm</v>
          </cell>
          <cell r="E1865" t="str">
            <v>cây</v>
          </cell>
          <cell r="F1865">
            <v>161000</v>
          </cell>
        </row>
        <row r="1866">
          <cell r="A1866" t="str">
            <v>LIM12</v>
          </cell>
          <cell r="B1866" t="str">
            <v>LIM1115</v>
          </cell>
          <cell r="C1866" t="str">
            <v>Lim, Đường kính gốc từ trên 10 -13 cm</v>
          </cell>
          <cell r="D1866" t="str">
            <v>Lim, đường kính gốc 12 cm</v>
          </cell>
          <cell r="E1866" t="str">
            <v>cây</v>
          </cell>
          <cell r="F1866">
            <v>161000</v>
          </cell>
        </row>
        <row r="1867">
          <cell r="A1867" t="str">
            <v>LIM13</v>
          </cell>
          <cell r="B1867" t="str">
            <v>LIM1115</v>
          </cell>
          <cell r="C1867" t="str">
            <v>Lim, Đường kính gốc từ trên 10 -13 cm</v>
          </cell>
          <cell r="D1867" t="str">
            <v>Lim, đường kính gốc 13 cm</v>
          </cell>
          <cell r="E1867" t="str">
            <v>cây</v>
          </cell>
          <cell r="F1867">
            <v>197000</v>
          </cell>
        </row>
        <row r="1868">
          <cell r="A1868" t="str">
            <v>LIM14</v>
          </cell>
          <cell r="B1868" t="str">
            <v>LIM1115</v>
          </cell>
          <cell r="C1868" t="str">
            <v>Lim, Đường kính gốc từ trên 13 -20 cm</v>
          </cell>
          <cell r="D1868" t="str">
            <v>Lim,  đường kính gốc 14 cm</v>
          </cell>
          <cell r="E1868" t="str">
            <v>cây</v>
          </cell>
          <cell r="F1868">
            <v>197000</v>
          </cell>
        </row>
        <row r="1869">
          <cell r="A1869" t="str">
            <v>LIM15</v>
          </cell>
          <cell r="B1869" t="str">
            <v>LIM1115</v>
          </cell>
          <cell r="C1869" t="str">
            <v>Lim, Đường kính gốc từ trên 13 -20 cm</v>
          </cell>
          <cell r="D1869" t="str">
            <v>Lim,  đường kính gốc 15 cm</v>
          </cell>
          <cell r="E1869" t="str">
            <v>cây</v>
          </cell>
          <cell r="F1869">
            <v>197000</v>
          </cell>
        </row>
        <row r="1870">
          <cell r="A1870" t="str">
            <v>LIM16</v>
          </cell>
          <cell r="B1870" t="str">
            <v>LIM1620</v>
          </cell>
          <cell r="C1870" t="str">
            <v>Lim, Đường kính gốc từ trên 13 -20 cm</v>
          </cell>
          <cell r="D1870" t="str">
            <v>Lim,  đường kính gốc 16 cm</v>
          </cell>
          <cell r="E1870" t="str">
            <v>cây</v>
          </cell>
          <cell r="F1870">
            <v>197000</v>
          </cell>
        </row>
        <row r="1871">
          <cell r="A1871" t="str">
            <v>LIM17</v>
          </cell>
          <cell r="B1871" t="str">
            <v>LIM1620</v>
          </cell>
          <cell r="C1871" t="str">
            <v>Lim, Đường kính gốc từ trên 13 -20 cm</v>
          </cell>
          <cell r="D1871" t="str">
            <v>Lim,  đường kính gốc 17 cm</v>
          </cell>
          <cell r="E1871" t="str">
            <v>cây</v>
          </cell>
          <cell r="F1871">
            <v>197000</v>
          </cell>
        </row>
        <row r="1872">
          <cell r="A1872" t="str">
            <v>LIM18</v>
          </cell>
          <cell r="B1872" t="str">
            <v>LIM1620</v>
          </cell>
          <cell r="C1872" t="str">
            <v>Lim, Đường kính gốc từ trên 13 -20 cm</v>
          </cell>
          <cell r="D1872" t="str">
            <v>Lim,  đường kính gốc 18 cm</v>
          </cell>
          <cell r="E1872" t="str">
            <v>cây</v>
          </cell>
          <cell r="F1872">
            <v>197000</v>
          </cell>
        </row>
        <row r="1873">
          <cell r="A1873" t="str">
            <v>LIM19</v>
          </cell>
          <cell r="B1873" t="str">
            <v>LIM1620</v>
          </cell>
          <cell r="C1873" t="str">
            <v>Lim, Đường kính gốc từ trên 13 -20 cm</v>
          </cell>
          <cell r="D1873" t="str">
            <v>Lim,  đường kính gốc 19 cm</v>
          </cell>
          <cell r="E1873" t="str">
            <v>cây</v>
          </cell>
          <cell r="F1873">
            <v>197000</v>
          </cell>
        </row>
        <row r="1874">
          <cell r="A1874" t="str">
            <v>LIM20</v>
          </cell>
          <cell r="B1874" t="str">
            <v>LIM1620</v>
          </cell>
          <cell r="C1874" t="str">
            <v>Lim, Đường kính gốc từ trên 13 -20 cm</v>
          </cell>
          <cell r="D1874" t="str">
            <v>Lim,  đường kính gốc 20 cm</v>
          </cell>
          <cell r="E1874" t="str">
            <v>cây</v>
          </cell>
          <cell r="F1874">
            <v>197000</v>
          </cell>
        </row>
        <row r="1875">
          <cell r="A1875" t="str">
            <v>LIM21</v>
          </cell>
          <cell r="B1875" t="str">
            <v>LIM2030</v>
          </cell>
          <cell r="C1875" t="str">
            <v>Lim, Đường kính gốc từ trên 20- 50 cm</v>
          </cell>
          <cell r="D1875" t="str">
            <v>Lim, đường kính gốc 21 cm</v>
          </cell>
          <cell r="E1875" t="str">
            <v>cây</v>
          </cell>
          <cell r="F1875">
            <v>224000</v>
          </cell>
        </row>
        <row r="1876">
          <cell r="A1876" t="str">
            <v>LIM22</v>
          </cell>
          <cell r="B1876" t="str">
            <v>LIM2030</v>
          </cell>
          <cell r="C1876" t="str">
            <v>Lim, Đường kính gốc từ trên 20- 50 cm</v>
          </cell>
          <cell r="D1876" t="str">
            <v>Lim, đường kính gốc 22 cm</v>
          </cell>
          <cell r="E1876" t="str">
            <v>cây</v>
          </cell>
          <cell r="F1876">
            <v>224000</v>
          </cell>
        </row>
        <row r="1877">
          <cell r="A1877" t="str">
            <v>LIM23</v>
          </cell>
          <cell r="B1877" t="str">
            <v>LIM2030</v>
          </cell>
          <cell r="C1877" t="str">
            <v>Lim, Đường kính gốc từ trên 20- 50 cm</v>
          </cell>
          <cell r="D1877" t="str">
            <v>Lim, đường kính gốc 23 cm</v>
          </cell>
          <cell r="E1877" t="str">
            <v>cây</v>
          </cell>
          <cell r="F1877">
            <v>224000</v>
          </cell>
        </row>
        <row r="1878">
          <cell r="A1878" t="str">
            <v>LIM24</v>
          </cell>
          <cell r="B1878" t="str">
            <v>LIM2030</v>
          </cell>
          <cell r="C1878" t="str">
            <v>Lim, Đường kính gốc từ trên 20- 50 cm</v>
          </cell>
          <cell r="D1878" t="str">
            <v>Lim, đường kính gốc 24 cm</v>
          </cell>
          <cell r="E1878" t="str">
            <v>cây</v>
          </cell>
          <cell r="F1878">
            <v>224000</v>
          </cell>
        </row>
        <row r="1879">
          <cell r="A1879" t="str">
            <v>LIM25</v>
          </cell>
          <cell r="B1879" t="str">
            <v>LIM2030</v>
          </cell>
          <cell r="C1879" t="str">
            <v>Lim, Đường kính gốc từ trên 20- 50 cm</v>
          </cell>
          <cell r="D1879" t="str">
            <v>Lim, đường kính gốc 25 cm</v>
          </cell>
          <cell r="E1879" t="str">
            <v>cây</v>
          </cell>
          <cell r="F1879">
            <v>224000</v>
          </cell>
        </row>
        <row r="1880">
          <cell r="A1880" t="str">
            <v>LIM26</v>
          </cell>
          <cell r="B1880" t="str">
            <v>LIM2030</v>
          </cell>
          <cell r="C1880" t="str">
            <v>Lim, Đường kính gốc từ trên 20- 50 cm</v>
          </cell>
          <cell r="D1880" t="str">
            <v>Lim, đường kính gốc 26 cm</v>
          </cell>
          <cell r="E1880" t="str">
            <v>cây</v>
          </cell>
          <cell r="F1880">
            <v>224000</v>
          </cell>
        </row>
        <row r="1881">
          <cell r="A1881" t="str">
            <v>LIM27</v>
          </cell>
          <cell r="B1881" t="str">
            <v>LIM2030</v>
          </cell>
          <cell r="C1881" t="str">
            <v>Lim, Đường kính gốc từ trên 20- 50 cm</v>
          </cell>
          <cell r="D1881" t="str">
            <v>Lim, đường kính gốc 27 cm</v>
          </cell>
          <cell r="E1881" t="str">
            <v>cây</v>
          </cell>
          <cell r="F1881">
            <v>224000</v>
          </cell>
        </row>
        <row r="1882">
          <cell r="A1882" t="str">
            <v>LIM28</v>
          </cell>
          <cell r="B1882" t="str">
            <v>LIM2030</v>
          </cell>
          <cell r="C1882" t="str">
            <v>Lim, Đường kính gốc từ trên 20- 50 cm</v>
          </cell>
          <cell r="D1882" t="str">
            <v>Lim, đường kính gốc 28 cm</v>
          </cell>
          <cell r="E1882" t="str">
            <v>cây</v>
          </cell>
          <cell r="F1882">
            <v>224000</v>
          </cell>
        </row>
        <row r="1883">
          <cell r="A1883" t="str">
            <v>LIM29</v>
          </cell>
          <cell r="B1883" t="str">
            <v>LIM2030</v>
          </cell>
          <cell r="C1883" t="str">
            <v>Lim, Đường kính gốc từ trên 20- 50 cm</v>
          </cell>
          <cell r="D1883" t="str">
            <v>Lim, đường kính gốc 29 cm</v>
          </cell>
          <cell r="E1883" t="str">
            <v>cây</v>
          </cell>
          <cell r="F1883">
            <v>224000</v>
          </cell>
        </row>
        <row r="1884">
          <cell r="A1884" t="str">
            <v>LIM30</v>
          </cell>
          <cell r="B1884" t="str">
            <v>LIM2030</v>
          </cell>
          <cell r="C1884" t="str">
            <v>Lim, Đường kính gốc từ trên 20- 50 cm</v>
          </cell>
          <cell r="D1884" t="str">
            <v>Lim, đường kính gốc 30 cm</v>
          </cell>
          <cell r="E1884" t="str">
            <v>cây</v>
          </cell>
          <cell r="F1884">
            <v>224000</v>
          </cell>
        </row>
        <row r="1885">
          <cell r="A1885" t="str">
            <v>LIM31</v>
          </cell>
          <cell r="B1885" t="str">
            <v>LIM3050</v>
          </cell>
          <cell r="C1885" t="str">
            <v>Lim, Đường kính gốc từ trên 20- 50 cm</v>
          </cell>
          <cell r="D1885" t="str">
            <v>Lim, đường kính gốc 31 cm</v>
          </cell>
          <cell r="E1885" t="str">
            <v>cây</v>
          </cell>
          <cell r="F1885">
            <v>224000</v>
          </cell>
        </row>
        <row r="1886">
          <cell r="A1886" t="str">
            <v>LIM32</v>
          </cell>
          <cell r="B1886" t="str">
            <v>LIM3050</v>
          </cell>
          <cell r="C1886" t="str">
            <v>Lim, Đường kính gốc từ trên 20- 50 cm</v>
          </cell>
          <cell r="D1886" t="str">
            <v>Lim, đường kính gốc 32 cm</v>
          </cell>
          <cell r="E1886" t="str">
            <v>cây</v>
          </cell>
          <cell r="F1886">
            <v>224000</v>
          </cell>
        </row>
        <row r="1887">
          <cell r="A1887" t="str">
            <v>LIM33</v>
          </cell>
          <cell r="B1887" t="str">
            <v>LIM3050</v>
          </cell>
          <cell r="C1887" t="str">
            <v>Lim, Đường kính gốc từ trên 20- 50 cm</v>
          </cell>
          <cell r="D1887" t="str">
            <v>Lim, đường kính gốc 33 cm</v>
          </cell>
          <cell r="E1887" t="str">
            <v>cây</v>
          </cell>
          <cell r="F1887">
            <v>224000</v>
          </cell>
        </row>
        <row r="1888">
          <cell r="A1888" t="str">
            <v>LIM34</v>
          </cell>
          <cell r="B1888" t="str">
            <v>LIM3050</v>
          </cell>
          <cell r="C1888" t="str">
            <v>Lim, Đường kính gốc từ trên 20- 50 cm</v>
          </cell>
          <cell r="D1888" t="str">
            <v>Lim, đường kính gốc 34 cm</v>
          </cell>
          <cell r="E1888" t="str">
            <v>cây</v>
          </cell>
          <cell r="F1888">
            <v>224000</v>
          </cell>
        </row>
        <row r="1889">
          <cell r="A1889" t="str">
            <v>LIM35</v>
          </cell>
          <cell r="B1889" t="str">
            <v>LIM3050</v>
          </cell>
          <cell r="C1889" t="str">
            <v>Lim, Đường kính gốc từ trên 20- 50 cm</v>
          </cell>
          <cell r="D1889" t="str">
            <v>Lim, đường kính gốc 35 cm</v>
          </cell>
          <cell r="E1889" t="str">
            <v>cây</v>
          </cell>
          <cell r="F1889">
            <v>224000</v>
          </cell>
        </row>
        <row r="1890">
          <cell r="A1890" t="str">
            <v>LIM36</v>
          </cell>
          <cell r="B1890" t="str">
            <v>LIM3050</v>
          </cell>
          <cell r="C1890" t="str">
            <v>Lim, Đường kính gốc từ trên 20- 50 cm</v>
          </cell>
          <cell r="D1890" t="str">
            <v>Lim, đường kính gốc 36 cm</v>
          </cell>
          <cell r="E1890" t="str">
            <v>cây</v>
          </cell>
          <cell r="F1890">
            <v>224000</v>
          </cell>
        </row>
        <row r="1891">
          <cell r="A1891" t="str">
            <v>LIM37</v>
          </cell>
          <cell r="B1891" t="str">
            <v>LIM3050</v>
          </cell>
          <cell r="C1891" t="str">
            <v>Lim, Đường kính gốc từ trên 20- 50 cm</v>
          </cell>
          <cell r="D1891" t="str">
            <v>Lim, đường kính gốc 37 cm</v>
          </cell>
          <cell r="E1891" t="str">
            <v>cây</v>
          </cell>
          <cell r="F1891">
            <v>224000</v>
          </cell>
        </row>
        <row r="1892">
          <cell r="A1892" t="str">
            <v>LIM38</v>
          </cell>
          <cell r="B1892" t="str">
            <v>LIM3050</v>
          </cell>
          <cell r="C1892" t="str">
            <v>Lim, Đường kính gốc từ trên 20- 50 cm</v>
          </cell>
          <cell r="D1892" t="str">
            <v>Lim, đường kính gốc 38 cm</v>
          </cell>
          <cell r="E1892" t="str">
            <v>cây</v>
          </cell>
          <cell r="F1892">
            <v>224000</v>
          </cell>
        </row>
        <row r="1893">
          <cell r="A1893" t="str">
            <v>LIM39</v>
          </cell>
          <cell r="B1893" t="str">
            <v>LIM3050</v>
          </cell>
          <cell r="C1893" t="str">
            <v>Lim, Đường kính gốc từ trên 20- 50 cm</v>
          </cell>
          <cell r="D1893" t="str">
            <v>Lim, đường kính gốc 39 cm</v>
          </cell>
          <cell r="E1893" t="str">
            <v>cây</v>
          </cell>
          <cell r="F1893">
            <v>224000</v>
          </cell>
        </row>
      </sheetData>
      <sheetData sheetId="138" refreshError="1"/>
      <sheetData sheetId="139" refreshError="1"/>
      <sheetData sheetId="140" refreshError="1"/>
      <sheetData sheetId="141" refreshError="1"/>
      <sheetData sheetId="1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6"/>
  <sheetViews>
    <sheetView tabSelected="1" zoomScale="55" zoomScaleNormal="55" zoomScaleSheetLayoutView="70" workbookViewId="0">
      <pane ySplit="5" topLeftCell="A15" activePane="bottomLeft" state="frozen"/>
      <selection pane="bottomLeft" activeCell="K3" sqref="K3:K5"/>
    </sheetView>
  </sheetViews>
  <sheetFormatPr defaultColWidth="9.140625" defaultRowHeight="16.5" x14ac:dyDescent="0.25"/>
  <cols>
    <col min="1" max="1" width="6.7109375" style="55" customWidth="1"/>
    <col min="2" max="2" width="30.5703125" style="55" customWidth="1"/>
    <col min="3" max="3" width="11" style="38" customWidth="1"/>
    <col min="4" max="4" width="13.28515625" style="38" customWidth="1"/>
    <col min="5" max="5" width="14" style="38" customWidth="1"/>
    <col min="6" max="6" width="8.7109375" style="38" customWidth="1"/>
    <col min="7" max="7" width="19.28515625" style="39" customWidth="1"/>
    <col min="8" max="8" width="20" style="40" customWidth="1"/>
    <col min="9" max="9" width="14.28515625" style="38" customWidth="1"/>
    <col min="10" max="10" width="16" style="38" customWidth="1"/>
    <col min="11" max="11" width="18.28515625" style="38" customWidth="1"/>
    <col min="12" max="12" width="28.85546875" style="38" customWidth="1"/>
    <col min="13" max="13" width="24.140625" style="38" customWidth="1"/>
    <col min="14" max="15" width="13.7109375" style="38" hidden="1" customWidth="1"/>
    <col min="16" max="16" width="5" style="38" hidden="1" customWidth="1"/>
    <col min="17" max="17" width="9" style="38" customWidth="1"/>
    <col min="18" max="18" width="8" style="38" customWidth="1"/>
    <col min="19" max="19" width="15" style="38" customWidth="1"/>
    <col min="20" max="20" width="14.140625" style="38" customWidth="1"/>
    <col min="21" max="21" width="16.5703125" style="38" customWidth="1"/>
    <col min="22" max="22" width="13.7109375" style="38" customWidth="1"/>
    <col min="23" max="23" width="8.28515625" style="38" customWidth="1"/>
    <col min="24" max="24" width="14.7109375" style="38" customWidth="1"/>
    <col min="25" max="25" width="30.140625" style="38" customWidth="1"/>
    <col min="26" max="16384" width="9.140625" style="38"/>
  </cols>
  <sheetData>
    <row r="1" spans="1:23" ht="44.45" customHeight="1" x14ac:dyDescent="0.25">
      <c r="A1" s="73" t="s">
        <v>303</v>
      </c>
      <c r="B1" s="73"/>
      <c r="C1" s="73"/>
      <c r="D1" s="73"/>
      <c r="E1" s="73"/>
      <c r="F1" s="73"/>
      <c r="G1" s="73"/>
      <c r="H1" s="73"/>
      <c r="I1" s="73"/>
      <c r="J1" s="73"/>
      <c r="K1" s="73"/>
      <c r="L1" s="73"/>
      <c r="M1" s="73"/>
      <c r="N1" s="73"/>
      <c r="O1" s="73"/>
      <c r="P1" s="73"/>
      <c r="Q1" s="73"/>
      <c r="R1" s="73"/>
      <c r="S1" s="73"/>
      <c r="T1" s="73"/>
      <c r="U1" s="73"/>
      <c r="V1" s="73"/>
      <c r="W1" s="73"/>
    </row>
    <row r="2" spans="1:23" ht="59.45" customHeight="1" x14ac:dyDescent="0.25">
      <c r="A2" s="74"/>
      <c r="B2" s="74"/>
      <c r="C2" s="74"/>
      <c r="D2" s="74"/>
      <c r="E2" s="74"/>
      <c r="F2" s="74"/>
      <c r="G2" s="74"/>
      <c r="H2" s="74"/>
      <c r="I2" s="74"/>
      <c r="J2" s="74"/>
      <c r="K2" s="74"/>
      <c r="L2" s="74"/>
      <c r="M2" s="74"/>
      <c r="N2" s="74"/>
      <c r="O2" s="74"/>
      <c r="P2" s="74"/>
      <c r="Q2" s="74"/>
      <c r="R2" s="74"/>
      <c r="S2" s="74"/>
      <c r="T2" s="74"/>
      <c r="U2" s="74"/>
      <c r="V2" s="74"/>
      <c r="W2" s="74"/>
    </row>
    <row r="3" spans="1:23" s="54" customFormat="1" ht="33" customHeight="1" x14ac:dyDescent="0.25">
      <c r="A3" s="79" t="s">
        <v>276</v>
      </c>
      <c r="B3" s="79" t="s">
        <v>0</v>
      </c>
      <c r="C3" s="87" t="s">
        <v>1</v>
      </c>
      <c r="D3" s="79" t="s">
        <v>2</v>
      </c>
      <c r="E3" s="79" t="s">
        <v>277</v>
      </c>
      <c r="F3" s="80" t="s">
        <v>278</v>
      </c>
      <c r="G3" s="78" t="s">
        <v>5</v>
      </c>
      <c r="H3" s="75" t="s">
        <v>6</v>
      </c>
      <c r="I3" s="75"/>
      <c r="J3" s="75"/>
      <c r="K3" s="75" t="s">
        <v>7</v>
      </c>
      <c r="L3" s="78" t="s">
        <v>282</v>
      </c>
      <c r="M3" s="78"/>
      <c r="N3" s="78"/>
      <c r="O3" s="78"/>
      <c r="P3" s="78"/>
      <c r="Q3" s="78"/>
      <c r="R3" s="78"/>
      <c r="S3" s="78"/>
      <c r="T3" s="78"/>
      <c r="U3" s="78"/>
      <c r="V3" s="78"/>
      <c r="W3" s="78" t="s">
        <v>20</v>
      </c>
    </row>
    <row r="4" spans="1:23" s="54" customFormat="1" ht="30.75" customHeight="1" x14ac:dyDescent="0.25">
      <c r="A4" s="79"/>
      <c r="B4" s="79"/>
      <c r="C4" s="87"/>
      <c r="D4" s="79"/>
      <c r="E4" s="79"/>
      <c r="F4" s="80"/>
      <c r="G4" s="78"/>
      <c r="H4" s="75"/>
      <c r="I4" s="75"/>
      <c r="J4" s="75"/>
      <c r="K4" s="75"/>
      <c r="L4" s="78"/>
      <c r="M4" s="78"/>
      <c r="N4" s="78"/>
      <c r="O4" s="78"/>
      <c r="P4" s="78"/>
      <c r="Q4" s="78"/>
      <c r="R4" s="78"/>
      <c r="S4" s="78"/>
      <c r="T4" s="78"/>
      <c r="U4" s="78"/>
      <c r="V4" s="78"/>
      <c r="W4" s="78"/>
    </row>
    <row r="5" spans="1:23" s="54" customFormat="1" ht="129" customHeight="1" x14ac:dyDescent="0.25">
      <c r="A5" s="79"/>
      <c r="B5" s="79"/>
      <c r="C5" s="87"/>
      <c r="D5" s="79"/>
      <c r="E5" s="79"/>
      <c r="F5" s="80"/>
      <c r="G5" s="78"/>
      <c r="H5" s="48" t="s">
        <v>8</v>
      </c>
      <c r="I5" s="48" t="s">
        <v>9</v>
      </c>
      <c r="J5" s="48" t="s">
        <v>10</v>
      </c>
      <c r="K5" s="75"/>
      <c r="L5" s="47" t="s">
        <v>11</v>
      </c>
      <c r="M5" s="47" t="s">
        <v>279</v>
      </c>
      <c r="N5" s="47" t="s">
        <v>12</v>
      </c>
      <c r="O5" s="47" t="s">
        <v>13</v>
      </c>
      <c r="P5" s="47" t="s">
        <v>14</v>
      </c>
      <c r="Q5" s="46" t="s">
        <v>15</v>
      </c>
      <c r="R5" s="46" t="s">
        <v>280</v>
      </c>
      <c r="S5" s="47" t="s">
        <v>16</v>
      </c>
      <c r="T5" s="47" t="s">
        <v>17</v>
      </c>
      <c r="U5" s="47" t="s">
        <v>18</v>
      </c>
      <c r="V5" s="47" t="s">
        <v>19</v>
      </c>
      <c r="W5" s="47"/>
    </row>
    <row r="6" spans="1:23" hidden="1" x14ac:dyDescent="0.25">
      <c r="A6" s="50"/>
      <c r="B6" s="50"/>
      <c r="C6" s="51"/>
      <c r="D6" s="50"/>
      <c r="E6" s="50"/>
      <c r="F6" s="52"/>
      <c r="G6" s="49"/>
      <c r="H6" s="53"/>
      <c r="I6" s="53"/>
      <c r="J6" s="53"/>
      <c r="K6" s="53"/>
      <c r="L6" s="49"/>
      <c r="M6" s="49"/>
      <c r="N6" s="49"/>
      <c r="O6" s="49"/>
      <c r="P6" s="49"/>
      <c r="Q6" s="52"/>
      <c r="R6" s="52"/>
      <c r="S6" s="49"/>
      <c r="T6" s="49"/>
      <c r="U6" s="49"/>
      <c r="V6" s="49"/>
      <c r="W6" s="49"/>
    </row>
    <row r="7" spans="1:23" s="44" customFormat="1" ht="58.15" customHeight="1" x14ac:dyDescent="0.25">
      <c r="A7" s="57">
        <v>1</v>
      </c>
      <c r="B7" s="58" t="s">
        <v>295</v>
      </c>
      <c r="C7" s="59">
        <v>30</v>
      </c>
      <c r="D7" s="59">
        <v>96</v>
      </c>
      <c r="E7" s="59" t="s">
        <v>283</v>
      </c>
      <c r="F7" s="60" t="s">
        <v>21</v>
      </c>
      <c r="G7" s="61">
        <v>299.5</v>
      </c>
      <c r="H7" s="62">
        <v>105.8</v>
      </c>
      <c r="I7" s="63">
        <v>0</v>
      </c>
      <c r="J7" s="64">
        <f t="shared" ref="J7:J15" si="0">H7+I7</f>
        <v>105.8</v>
      </c>
      <c r="K7" s="65">
        <f t="shared" ref="K7:K15" si="1">G7-J7</f>
        <v>193.7</v>
      </c>
      <c r="L7" s="58" t="s">
        <v>295</v>
      </c>
      <c r="M7" s="67" t="s">
        <v>296</v>
      </c>
      <c r="N7" s="76"/>
      <c r="O7" s="76"/>
      <c r="P7" s="76"/>
      <c r="Q7" s="68"/>
      <c r="R7" s="30">
        <v>1</v>
      </c>
      <c r="S7" s="69">
        <v>168</v>
      </c>
      <c r="T7" s="69">
        <v>105.8</v>
      </c>
      <c r="U7" s="69">
        <f t="shared" ref="U7:U15" si="2">S7-T7</f>
        <v>62.2</v>
      </c>
      <c r="V7" s="69" t="s">
        <v>293</v>
      </c>
      <c r="W7" s="69"/>
    </row>
    <row r="8" spans="1:23" s="44" customFormat="1" ht="58.15" customHeight="1" x14ac:dyDescent="0.25">
      <c r="A8" s="57">
        <v>2</v>
      </c>
      <c r="B8" s="58" t="s">
        <v>26</v>
      </c>
      <c r="C8" s="59">
        <v>30</v>
      </c>
      <c r="D8" s="59">
        <v>99</v>
      </c>
      <c r="E8" s="59" t="s">
        <v>283</v>
      </c>
      <c r="F8" s="60" t="s">
        <v>21</v>
      </c>
      <c r="G8" s="61">
        <v>134.5</v>
      </c>
      <c r="H8" s="62">
        <v>133.5</v>
      </c>
      <c r="I8" s="63">
        <f>G8-H8</f>
        <v>1</v>
      </c>
      <c r="J8" s="64">
        <f t="shared" si="0"/>
        <v>134.5</v>
      </c>
      <c r="K8" s="65">
        <f t="shared" si="1"/>
        <v>0</v>
      </c>
      <c r="L8" s="58" t="s">
        <v>26</v>
      </c>
      <c r="M8" s="67" t="s">
        <v>294</v>
      </c>
      <c r="N8" s="77"/>
      <c r="O8" s="77"/>
      <c r="P8" s="77"/>
      <c r="Q8" s="68"/>
      <c r="R8" s="30">
        <v>8</v>
      </c>
      <c r="S8" s="69">
        <v>120</v>
      </c>
      <c r="T8" s="69">
        <v>134.5</v>
      </c>
      <c r="U8" s="69">
        <f t="shared" si="2"/>
        <v>-14.5</v>
      </c>
      <c r="V8" s="69" t="s">
        <v>293</v>
      </c>
      <c r="W8" s="69"/>
    </row>
    <row r="9" spans="1:23" s="44" customFormat="1" ht="72.599999999999994" customHeight="1" x14ac:dyDescent="0.25">
      <c r="A9" s="57">
        <v>3</v>
      </c>
      <c r="B9" s="72" t="s">
        <v>297</v>
      </c>
      <c r="C9" s="59">
        <v>30</v>
      </c>
      <c r="D9" s="59">
        <v>74</v>
      </c>
      <c r="E9" s="59" t="s">
        <v>283</v>
      </c>
      <c r="F9" s="60" t="s">
        <v>21</v>
      </c>
      <c r="G9" s="61">
        <v>174.2</v>
      </c>
      <c r="H9" s="62">
        <v>94.9</v>
      </c>
      <c r="I9" s="63">
        <v>79.3</v>
      </c>
      <c r="J9" s="64">
        <f t="shared" si="0"/>
        <v>174.2</v>
      </c>
      <c r="K9" s="65">
        <f t="shared" si="1"/>
        <v>0</v>
      </c>
      <c r="L9" s="72" t="s">
        <v>297</v>
      </c>
      <c r="M9" s="67" t="s">
        <v>298</v>
      </c>
      <c r="N9" s="76"/>
      <c r="O9" s="76"/>
      <c r="P9" s="76"/>
      <c r="Q9" s="70"/>
      <c r="R9" s="30">
        <v>16</v>
      </c>
      <c r="S9" s="69">
        <v>48</v>
      </c>
      <c r="T9" s="69">
        <v>174.2</v>
      </c>
      <c r="U9" s="69">
        <f t="shared" si="2"/>
        <v>-126.19999999999999</v>
      </c>
      <c r="V9" s="69" t="s">
        <v>293</v>
      </c>
      <c r="W9" s="69"/>
    </row>
    <row r="10" spans="1:23" s="44" customFormat="1" ht="58.15" customHeight="1" x14ac:dyDescent="0.25">
      <c r="A10" s="83">
        <v>4</v>
      </c>
      <c r="B10" s="81" t="s">
        <v>290</v>
      </c>
      <c r="C10" s="59">
        <v>30</v>
      </c>
      <c r="D10" s="59">
        <v>73</v>
      </c>
      <c r="E10" s="59" t="s">
        <v>283</v>
      </c>
      <c r="F10" s="60" t="s">
        <v>21</v>
      </c>
      <c r="G10" s="60">
        <v>94.4</v>
      </c>
      <c r="H10" s="62">
        <v>93.3</v>
      </c>
      <c r="I10" s="63">
        <f>G10-H10</f>
        <v>1.1000000000000085</v>
      </c>
      <c r="J10" s="64">
        <f t="shared" si="0"/>
        <v>94.4</v>
      </c>
      <c r="K10" s="65">
        <f t="shared" si="1"/>
        <v>0</v>
      </c>
      <c r="L10" s="67" t="s">
        <v>291</v>
      </c>
      <c r="M10" s="67" t="s">
        <v>292</v>
      </c>
      <c r="N10" s="77"/>
      <c r="O10" s="77"/>
      <c r="P10" s="77"/>
      <c r="Q10" s="70"/>
      <c r="R10" s="30">
        <v>8</v>
      </c>
      <c r="S10" s="69">
        <v>72</v>
      </c>
      <c r="T10" s="69">
        <v>94.4</v>
      </c>
      <c r="U10" s="69">
        <f t="shared" si="2"/>
        <v>-22.400000000000006</v>
      </c>
      <c r="V10" s="69" t="s">
        <v>293</v>
      </c>
      <c r="W10" s="69"/>
    </row>
    <row r="11" spans="1:23" s="44" customFormat="1" ht="58.15" customHeight="1" x14ac:dyDescent="0.25">
      <c r="A11" s="84"/>
      <c r="B11" s="82"/>
      <c r="C11" s="59">
        <v>30</v>
      </c>
      <c r="D11" s="59">
        <v>125</v>
      </c>
      <c r="E11" s="59" t="s">
        <v>283</v>
      </c>
      <c r="F11" s="60" t="s">
        <v>21</v>
      </c>
      <c r="G11" s="61">
        <v>180.2</v>
      </c>
      <c r="H11" s="62">
        <v>67.900000000000006</v>
      </c>
      <c r="I11" s="63">
        <v>0</v>
      </c>
      <c r="J11" s="64">
        <f t="shared" si="0"/>
        <v>67.900000000000006</v>
      </c>
      <c r="K11" s="65">
        <f t="shared" si="1"/>
        <v>112.29999999999998</v>
      </c>
      <c r="L11" s="67" t="s">
        <v>291</v>
      </c>
      <c r="M11" s="67" t="s">
        <v>292</v>
      </c>
      <c r="N11" s="76" t="s">
        <v>22</v>
      </c>
      <c r="O11" s="76" t="s">
        <v>23</v>
      </c>
      <c r="P11" s="76" t="s">
        <v>24</v>
      </c>
      <c r="Q11" s="30"/>
      <c r="R11" s="30">
        <v>2</v>
      </c>
      <c r="S11" s="69">
        <v>144</v>
      </c>
      <c r="T11" s="69">
        <v>67.900000000000006</v>
      </c>
      <c r="U11" s="69">
        <f t="shared" si="2"/>
        <v>76.099999999999994</v>
      </c>
      <c r="V11" s="69" t="s">
        <v>293</v>
      </c>
      <c r="W11" s="69"/>
    </row>
    <row r="12" spans="1:23" s="44" customFormat="1" ht="58.15" customHeight="1" x14ac:dyDescent="0.25">
      <c r="A12" s="57">
        <v>5</v>
      </c>
      <c r="B12" s="58" t="s">
        <v>284</v>
      </c>
      <c r="C12" s="59">
        <v>30</v>
      </c>
      <c r="D12" s="59">
        <v>97</v>
      </c>
      <c r="E12" s="59" t="s">
        <v>283</v>
      </c>
      <c r="F12" s="60" t="s">
        <v>285</v>
      </c>
      <c r="G12" s="61">
        <v>280.7</v>
      </c>
      <c r="H12" s="62">
        <v>280.7</v>
      </c>
      <c r="I12" s="63">
        <f>G12-H12</f>
        <v>0</v>
      </c>
      <c r="J12" s="64">
        <f t="shared" si="0"/>
        <v>280.7</v>
      </c>
      <c r="K12" s="65">
        <f t="shared" si="1"/>
        <v>0</v>
      </c>
      <c r="L12" s="58" t="s">
        <v>284</v>
      </c>
      <c r="M12" s="67" t="s">
        <v>299</v>
      </c>
      <c r="N12" s="77"/>
      <c r="O12" s="77"/>
      <c r="P12" s="77"/>
      <c r="Q12" s="30">
        <v>30</v>
      </c>
      <c r="R12" s="30">
        <v>97</v>
      </c>
      <c r="S12" s="61">
        <v>280.7</v>
      </c>
      <c r="T12" s="62">
        <v>280.7</v>
      </c>
      <c r="U12" s="69">
        <f t="shared" si="2"/>
        <v>0</v>
      </c>
      <c r="V12" s="69" t="s">
        <v>293</v>
      </c>
      <c r="W12" s="69"/>
    </row>
    <row r="13" spans="1:23" s="44" customFormat="1" ht="58.15" customHeight="1" x14ac:dyDescent="0.3">
      <c r="A13" s="57">
        <v>6</v>
      </c>
      <c r="B13" s="71" t="s">
        <v>288</v>
      </c>
      <c r="C13" s="59">
        <v>30</v>
      </c>
      <c r="D13" s="59">
        <v>98</v>
      </c>
      <c r="E13" s="59" t="s">
        <v>283</v>
      </c>
      <c r="F13" s="66" t="s">
        <v>21</v>
      </c>
      <c r="G13" s="60">
        <v>361.8</v>
      </c>
      <c r="H13" s="62">
        <v>46.4</v>
      </c>
      <c r="I13" s="63">
        <v>0</v>
      </c>
      <c r="J13" s="64">
        <f t="shared" si="0"/>
        <v>46.4</v>
      </c>
      <c r="K13" s="65">
        <f t="shared" si="1"/>
        <v>315.40000000000003</v>
      </c>
      <c r="L13" s="71" t="s">
        <v>288</v>
      </c>
      <c r="M13" s="67" t="s">
        <v>289</v>
      </c>
      <c r="N13" s="76" t="s">
        <v>25</v>
      </c>
      <c r="O13" s="76" t="s">
        <v>23</v>
      </c>
      <c r="P13" s="76" t="s">
        <v>24</v>
      </c>
      <c r="Q13" s="30">
        <v>30</v>
      </c>
      <c r="R13" s="30">
        <v>98</v>
      </c>
      <c r="S13" s="60">
        <v>361.8</v>
      </c>
      <c r="T13" s="62">
        <v>46.4</v>
      </c>
      <c r="U13" s="69">
        <f t="shared" si="2"/>
        <v>315.40000000000003</v>
      </c>
      <c r="V13" s="69" t="s">
        <v>293</v>
      </c>
      <c r="W13" s="69"/>
    </row>
    <row r="14" spans="1:23" s="44" customFormat="1" ht="58.15" customHeight="1" x14ac:dyDescent="0.25">
      <c r="A14" s="57">
        <v>7</v>
      </c>
      <c r="B14" s="71" t="s">
        <v>286</v>
      </c>
      <c r="C14" s="59">
        <v>30</v>
      </c>
      <c r="D14" s="59">
        <v>126</v>
      </c>
      <c r="E14" s="59" t="s">
        <v>283</v>
      </c>
      <c r="F14" s="60" t="s">
        <v>21</v>
      </c>
      <c r="G14" s="61">
        <v>313.5</v>
      </c>
      <c r="H14" s="62">
        <v>74.400000000000006</v>
      </c>
      <c r="I14" s="63">
        <v>0</v>
      </c>
      <c r="J14" s="64">
        <f t="shared" si="0"/>
        <v>74.400000000000006</v>
      </c>
      <c r="K14" s="65">
        <f t="shared" si="1"/>
        <v>239.1</v>
      </c>
      <c r="L14" s="71" t="s">
        <v>286</v>
      </c>
      <c r="M14" s="67" t="s">
        <v>287</v>
      </c>
      <c r="N14" s="77"/>
      <c r="O14" s="77"/>
      <c r="P14" s="77"/>
      <c r="Q14" s="59">
        <v>30</v>
      </c>
      <c r="R14" s="59">
        <v>126</v>
      </c>
      <c r="S14" s="69">
        <v>313.5</v>
      </c>
      <c r="T14" s="69">
        <v>74.400000000000006</v>
      </c>
      <c r="U14" s="69">
        <f>S14-T14</f>
        <v>239.1</v>
      </c>
      <c r="V14" s="69" t="s">
        <v>293</v>
      </c>
      <c r="W14" s="69"/>
    </row>
    <row r="15" spans="1:23" s="44" customFormat="1" ht="84.75" customHeight="1" x14ac:dyDescent="0.25">
      <c r="A15" s="57">
        <v>8</v>
      </c>
      <c r="B15" s="58" t="s">
        <v>302</v>
      </c>
      <c r="C15" s="59">
        <v>30</v>
      </c>
      <c r="D15" s="59">
        <v>124</v>
      </c>
      <c r="E15" s="59" t="s">
        <v>283</v>
      </c>
      <c r="F15" s="60" t="s">
        <v>21</v>
      </c>
      <c r="G15" s="61">
        <v>458.7</v>
      </c>
      <c r="H15" s="62">
        <v>0.9</v>
      </c>
      <c r="I15" s="63">
        <v>0</v>
      </c>
      <c r="J15" s="64">
        <f t="shared" si="0"/>
        <v>0.9</v>
      </c>
      <c r="K15" s="65">
        <f t="shared" si="1"/>
        <v>457.8</v>
      </c>
      <c r="L15" s="58" t="s">
        <v>301</v>
      </c>
      <c r="M15" s="69" t="s">
        <v>300</v>
      </c>
      <c r="N15" s="69"/>
      <c r="O15" s="69"/>
      <c r="P15" s="69"/>
      <c r="Q15" s="30">
        <v>30</v>
      </c>
      <c r="R15" s="30">
        <v>124</v>
      </c>
      <c r="S15" s="69">
        <v>461.9</v>
      </c>
      <c r="T15" s="69">
        <v>0.9</v>
      </c>
      <c r="U15" s="69">
        <f t="shared" si="2"/>
        <v>461</v>
      </c>
      <c r="V15" s="69" t="s">
        <v>293</v>
      </c>
      <c r="W15" s="69"/>
    </row>
    <row r="16" spans="1:23" s="44" customFormat="1" ht="58.15" customHeight="1" x14ac:dyDescent="0.25">
      <c r="A16" s="85" t="s">
        <v>281</v>
      </c>
      <c r="B16" s="86"/>
      <c r="C16" s="41"/>
      <c r="D16" s="42"/>
      <c r="E16" s="45"/>
      <c r="F16" s="45"/>
      <c r="G16" s="47">
        <f>SUM(G7:G15)</f>
        <v>2297.5</v>
      </c>
      <c r="H16" s="56">
        <f t="shared" ref="H16:K16" si="3">SUM(H7:H15)</f>
        <v>897.80000000000007</v>
      </c>
      <c r="I16" s="56">
        <f t="shared" si="3"/>
        <v>81.400000000000006</v>
      </c>
      <c r="J16" s="56">
        <f t="shared" si="3"/>
        <v>979.19999999999993</v>
      </c>
      <c r="K16" s="56">
        <f t="shared" si="3"/>
        <v>1318.3000000000002</v>
      </c>
      <c r="L16" s="43"/>
      <c r="M16" s="43"/>
      <c r="N16" s="43"/>
      <c r="O16" s="43"/>
      <c r="P16" s="43"/>
      <c r="Q16" s="45"/>
      <c r="R16" s="45"/>
      <c r="S16" s="43"/>
      <c r="T16" s="43"/>
      <c r="U16" s="43"/>
      <c r="V16" s="43"/>
      <c r="W16" s="43"/>
    </row>
  </sheetData>
  <autoFilter ref="A6:X16"/>
  <sortState ref="A194:AA1142">
    <sortCondition ref="E194:E1142"/>
    <sortCondition ref="C194:C1142"/>
  </sortState>
  <mergeCells count="27">
    <mergeCell ref="O7:O8"/>
    <mergeCell ref="P13:P14"/>
    <mergeCell ref="P11:P12"/>
    <mergeCell ref="A3:A5"/>
    <mergeCell ref="B3:B5"/>
    <mergeCell ref="C3:C5"/>
    <mergeCell ref="A16:B16"/>
    <mergeCell ref="N13:N14"/>
    <mergeCell ref="O13:O14"/>
    <mergeCell ref="N9:N10"/>
    <mergeCell ref="O9:O10"/>
    <mergeCell ref="A1:W2"/>
    <mergeCell ref="K3:K5"/>
    <mergeCell ref="P7:P8"/>
    <mergeCell ref="L3:V4"/>
    <mergeCell ref="N11:N12"/>
    <mergeCell ref="O11:O12"/>
    <mergeCell ref="D3:D5"/>
    <mergeCell ref="E3:E5"/>
    <mergeCell ref="F3:F5"/>
    <mergeCell ref="G3:G5"/>
    <mergeCell ref="H3:J4"/>
    <mergeCell ref="B10:B11"/>
    <mergeCell ref="A10:A11"/>
    <mergeCell ref="W3:W4"/>
    <mergeCell ref="P9:P10"/>
    <mergeCell ref="N7:N8"/>
  </mergeCells>
  <conditionalFormatting sqref="B7 B15 B9 B11">
    <cfRule type="duplicateValues" dxfId="3" priority="82"/>
  </conditionalFormatting>
  <conditionalFormatting sqref="L7">
    <cfRule type="duplicateValues" dxfId="2" priority="3"/>
  </conditionalFormatting>
  <conditionalFormatting sqref="L9">
    <cfRule type="duplicateValues" dxfId="1" priority="2"/>
  </conditionalFormatting>
  <conditionalFormatting sqref="L15">
    <cfRule type="duplicateValues" dxfId="0" priority="1"/>
  </conditionalFormatting>
  <pageMargins left="0.19685039370078741" right="0.19685039370078741" top="0.27559055118110237" bottom="0.19685039370078741" header="0.19685039370078741" footer="0.19685039370078741"/>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9:F12"/>
  <sheetViews>
    <sheetView workbookViewId="0">
      <selection activeCell="I16" sqref="I16"/>
    </sheetView>
  </sheetViews>
  <sheetFormatPr defaultRowHeight="15" x14ac:dyDescent="0.25"/>
  <cols>
    <col min="6" max="6" width="20.28515625" customWidth="1"/>
  </cols>
  <sheetData>
    <row r="9" spans="6:6" x14ac:dyDescent="0.25">
      <c r="F9">
        <v>17326656683</v>
      </c>
    </row>
    <row r="10" spans="6:6" x14ac:dyDescent="0.25">
      <c r="F10">
        <v>1261067860</v>
      </c>
    </row>
    <row r="11" spans="6:6" x14ac:dyDescent="0.25">
      <c r="F11">
        <v>328897419</v>
      </c>
    </row>
    <row r="12" spans="6:6" x14ac:dyDescent="0.25">
      <c r="F12">
        <f>SUM(F9:F11)</f>
        <v>18916621962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F25"/>
  <sheetViews>
    <sheetView workbookViewId="0">
      <selection activeCell="D27" sqref="D27:D31"/>
    </sheetView>
  </sheetViews>
  <sheetFormatPr defaultRowHeight="15" x14ac:dyDescent="0.25"/>
  <cols>
    <col min="1" max="1" width="24.28515625" customWidth="1"/>
  </cols>
  <sheetData>
    <row r="4" spans="1:6" ht="283.5" x14ac:dyDescent="0.25">
      <c r="A4" s="9" t="s">
        <v>33</v>
      </c>
      <c r="B4" t="s">
        <v>127</v>
      </c>
    </row>
    <row r="5" spans="1:6" x14ac:dyDescent="0.25">
      <c r="A5" t="s">
        <v>270</v>
      </c>
      <c r="B5">
        <v>159</v>
      </c>
      <c r="C5" s="88" t="e">
        <f>'DS thu hồi Muối'!#REF!+'DS thu hồi Muối'!#REF!+'DS thu hồi Muối'!#REF!+'DS thu hồi Muối'!#REF!</f>
        <v>#REF!</v>
      </c>
      <c r="D5" s="88" t="e">
        <f>C5-SUM(B5:B10)</f>
        <v>#REF!</v>
      </c>
      <c r="E5" t="e">
        <f t="shared" ref="E5:E10" si="0">ROUNDUP(B5/$B$11*$D$5,2)</f>
        <v>#REF!</v>
      </c>
      <c r="F5" s="37" t="e">
        <f t="shared" ref="F5:F10" si="1">B5+E5</f>
        <v>#REF!</v>
      </c>
    </row>
    <row r="6" spans="1:6" x14ac:dyDescent="0.25">
      <c r="A6" t="s">
        <v>271</v>
      </c>
      <c r="B6">
        <v>100</v>
      </c>
      <c r="C6" s="88"/>
      <c r="D6" s="88"/>
      <c r="E6" t="e">
        <f t="shared" si="0"/>
        <v>#REF!</v>
      </c>
      <c r="F6" s="37" t="e">
        <f t="shared" si="1"/>
        <v>#REF!</v>
      </c>
    </row>
    <row r="7" spans="1:6" x14ac:dyDescent="0.25">
      <c r="A7" t="s">
        <v>272</v>
      </c>
      <c r="B7">
        <v>111</v>
      </c>
      <c r="C7" s="88"/>
      <c r="D7" s="88"/>
      <c r="E7" t="e">
        <f t="shared" si="0"/>
        <v>#REF!</v>
      </c>
      <c r="F7" s="37" t="e">
        <f t="shared" si="1"/>
        <v>#REF!</v>
      </c>
    </row>
    <row r="8" spans="1:6" x14ac:dyDescent="0.25">
      <c r="A8" t="s">
        <v>273</v>
      </c>
      <c r="B8">
        <v>88</v>
      </c>
      <c r="C8" s="88"/>
      <c r="D8" s="88"/>
      <c r="E8" t="e">
        <f t="shared" si="0"/>
        <v>#REF!</v>
      </c>
      <c r="F8" s="37" t="e">
        <f t="shared" si="1"/>
        <v>#REF!</v>
      </c>
    </row>
    <row r="9" spans="1:6" x14ac:dyDescent="0.25">
      <c r="A9" t="s">
        <v>274</v>
      </c>
      <c r="B9">
        <v>92</v>
      </c>
      <c r="C9" s="88"/>
      <c r="D9" s="88"/>
      <c r="E9" t="e">
        <f t="shared" si="0"/>
        <v>#REF!</v>
      </c>
      <c r="F9" s="37" t="e">
        <f t="shared" si="1"/>
        <v>#REF!</v>
      </c>
    </row>
    <row r="10" spans="1:6" x14ac:dyDescent="0.25">
      <c r="A10" t="s">
        <v>42</v>
      </c>
      <c r="B10">
        <v>182</v>
      </c>
      <c r="C10" s="88"/>
      <c r="D10" s="88"/>
      <c r="E10" t="e">
        <f t="shared" si="0"/>
        <v>#REF!</v>
      </c>
      <c r="F10" s="37" t="e">
        <f t="shared" si="1"/>
        <v>#REF!</v>
      </c>
    </row>
    <row r="11" spans="1:6" x14ac:dyDescent="0.25">
      <c r="B11">
        <f>SUM(B5:B10)</f>
        <v>732</v>
      </c>
    </row>
    <row r="12" spans="1:6" ht="236.25" x14ac:dyDescent="0.25">
      <c r="A12" s="9" t="s">
        <v>37</v>
      </c>
    </row>
    <row r="13" spans="1:6" x14ac:dyDescent="0.25">
      <c r="A13" t="s">
        <v>36</v>
      </c>
      <c r="B13">
        <v>72</v>
      </c>
      <c r="C13" s="88">
        <v>930.1</v>
      </c>
      <c r="D13" s="88">
        <f>C13-B18</f>
        <v>-9.8999999999999773</v>
      </c>
      <c r="E13">
        <f t="shared" ref="E13:E17" si="2">ROUNDUP(B13/$B$18*$D$13,4)</f>
        <v>-0.75829999999999997</v>
      </c>
      <c r="F13">
        <f t="shared" ref="F13:F17" si="3">B13+E13</f>
        <v>71.241699999999994</v>
      </c>
    </row>
    <row r="14" spans="1:6" x14ac:dyDescent="0.25">
      <c r="A14" t="s">
        <v>32</v>
      </c>
      <c r="B14">
        <v>300</v>
      </c>
      <c r="C14" s="88"/>
      <c r="D14" s="88"/>
      <c r="E14">
        <f t="shared" si="2"/>
        <v>-3.1596000000000002</v>
      </c>
      <c r="F14">
        <f t="shared" si="3"/>
        <v>296.84039999999999</v>
      </c>
    </row>
    <row r="15" spans="1:6" x14ac:dyDescent="0.25">
      <c r="A15" t="s">
        <v>44</v>
      </c>
      <c r="B15">
        <v>214</v>
      </c>
      <c r="C15" s="88"/>
      <c r="D15" s="88"/>
      <c r="E15">
        <f t="shared" si="2"/>
        <v>-2.2539000000000002</v>
      </c>
      <c r="F15">
        <f t="shared" si="3"/>
        <v>211.74610000000001</v>
      </c>
    </row>
    <row r="16" spans="1:6" x14ac:dyDescent="0.25">
      <c r="A16" t="s">
        <v>43</v>
      </c>
      <c r="B16">
        <v>114</v>
      </c>
      <c r="C16" s="88"/>
      <c r="D16" s="88"/>
      <c r="E16">
        <f t="shared" si="2"/>
        <v>-1.2006999999999999</v>
      </c>
      <c r="F16">
        <f t="shared" si="3"/>
        <v>112.7993</v>
      </c>
    </row>
    <row r="17" spans="1:6" x14ac:dyDescent="0.25">
      <c r="A17" t="s">
        <v>35</v>
      </c>
      <c r="B17">
        <v>240</v>
      </c>
      <c r="C17" s="88"/>
      <c r="D17" s="88"/>
      <c r="E17">
        <f t="shared" si="2"/>
        <v>-2.5277000000000003</v>
      </c>
      <c r="F17">
        <f t="shared" si="3"/>
        <v>237.47229999999999</v>
      </c>
    </row>
    <row r="18" spans="1:6" x14ac:dyDescent="0.25">
      <c r="B18">
        <f>SUM(B13:B17)</f>
        <v>940</v>
      </c>
    </row>
    <row r="19" spans="1:6" ht="220.5" x14ac:dyDescent="0.25">
      <c r="A19" s="4" t="s">
        <v>40</v>
      </c>
    </row>
    <row r="20" spans="1:6" x14ac:dyDescent="0.25">
      <c r="A20" t="s">
        <v>30</v>
      </c>
      <c r="B20">
        <v>264</v>
      </c>
      <c r="C20" s="88">
        <v>1143.5</v>
      </c>
    </row>
    <row r="21" spans="1:6" x14ac:dyDescent="0.25">
      <c r="A21" t="s">
        <v>34</v>
      </c>
      <c r="B21">
        <v>148</v>
      </c>
      <c r="C21" s="88"/>
    </row>
    <row r="22" spans="1:6" x14ac:dyDescent="0.25">
      <c r="A22" t="s">
        <v>275</v>
      </c>
      <c r="B22">
        <v>250</v>
      </c>
      <c r="C22" s="88"/>
    </row>
    <row r="23" spans="1:6" x14ac:dyDescent="0.25">
      <c r="A23" t="s">
        <v>39</v>
      </c>
      <c r="B23">
        <v>223.8</v>
      </c>
      <c r="C23" s="88"/>
    </row>
    <row r="24" spans="1:6" x14ac:dyDescent="0.25">
      <c r="A24" t="s">
        <v>38</v>
      </c>
      <c r="B24">
        <v>257.7</v>
      </c>
      <c r="C24" s="88"/>
    </row>
    <row r="25" spans="1:6" x14ac:dyDescent="0.25">
      <c r="B25">
        <f>SUM(B20:B24)</f>
        <v>1143.5</v>
      </c>
    </row>
  </sheetData>
  <mergeCells count="5">
    <mergeCell ref="C5:C10"/>
    <mergeCell ref="D5:D10"/>
    <mergeCell ref="C13:C17"/>
    <mergeCell ref="D13:D17"/>
    <mergeCell ref="C20:C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910"/>
  <sheetViews>
    <sheetView topLeftCell="A64" zoomScaleNormal="100" workbookViewId="0">
      <selection activeCell="D27" sqref="D27:D31"/>
    </sheetView>
  </sheetViews>
  <sheetFormatPr defaultColWidth="9.140625" defaultRowHeight="15" x14ac:dyDescent="0.25"/>
  <cols>
    <col min="1" max="1" width="9.140625" style="10"/>
    <col min="2" max="2" width="25" style="10" customWidth="1"/>
    <col min="3" max="3" width="15.140625" style="10" customWidth="1"/>
    <col min="4" max="5" width="17.42578125" style="10" customWidth="1"/>
    <col min="6" max="6" width="15.42578125" style="10" customWidth="1"/>
    <col min="7" max="7" width="15.28515625" style="10" customWidth="1"/>
    <col min="8" max="8" width="11.140625" style="10" customWidth="1"/>
    <col min="9" max="9" width="10.7109375" style="10" customWidth="1"/>
    <col min="10" max="10" width="12.7109375" style="10" customWidth="1"/>
    <col min="11" max="11" width="26.7109375" style="10" customWidth="1"/>
    <col min="12" max="12" width="9.140625" style="10" customWidth="1"/>
    <col min="13" max="16384" width="9.140625" style="10"/>
  </cols>
  <sheetData>
    <row r="1" spans="1:14" x14ac:dyDescent="0.25">
      <c r="A1" s="97" t="s">
        <v>154</v>
      </c>
      <c r="B1" s="97"/>
      <c r="C1" s="97"/>
      <c r="D1" s="97"/>
      <c r="E1" s="97"/>
      <c r="F1" s="97"/>
      <c r="G1" s="97"/>
      <c r="H1" s="97"/>
      <c r="I1" s="97"/>
      <c r="J1" s="97"/>
      <c r="K1" s="97"/>
    </row>
    <row r="2" spans="1:14" ht="28.5" x14ac:dyDescent="0.25">
      <c r="A2" s="12" t="s">
        <v>56</v>
      </c>
      <c r="B2" s="12" t="s">
        <v>57</v>
      </c>
      <c r="C2" s="12" t="s">
        <v>127</v>
      </c>
      <c r="D2" s="95" t="s">
        <v>143</v>
      </c>
      <c r="E2" s="96"/>
      <c r="F2" s="12" t="s">
        <v>130</v>
      </c>
      <c r="G2" s="12" t="s">
        <v>151</v>
      </c>
      <c r="H2" s="12" t="s">
        <v>152</v>
      </c>
      <c r="I2" s="12" t="s">
        <v>128</v>
      </c>
      <c r="J2" s="12" t="s">
        <v>153</v>
      </c>
      <c r="K2" s="12" t="s">
        <v>129</v>
      </c>
      <c r="N2" s="11"/>
    </row>
    <row r="3" spans="1:14" x14ac:dyDescent="0.25">
      <c r="A3" s="13">
        <v>1</v>
      </c>
      <c r="B3" s="13" t="s">
        <v>90</v>
      </c>
      <c r="C3" s="14">
        <v>85</v>
      </c>
      <c r="D3" s="105">
        <f>SUM(C3:C9)</f>
        <v>1147</v>
      </c>
      <c r="E3" s="105">
        <f>SUM(D3:D26)</f>
        <v>4183</v>
      </c>
      <c r="F3" s="92">
        <v>4578.93</v>
      </c>
      <c r="G3" s="92">
        <f t="shared" ref="G3:G32" si="0">F3-E3</f>
        <v>395.93000000000029</v>
      </c>
      <c r="H3" s="92">
        <f>COUNTA(B3:B26)</f>
        <v>24</v>
      </c>
      <c r="I3" s="13">
        <f t="shared" ref="I3:I26" si="1">C3/$E$3*100</f>
        <v>2.0320344250537894</v>
      </c>
      <c r="J3" s="15">
        <f t="shared" ref="J3:J26" si="2">ROUNDUP(I3*$G$3/100,4)</f>
        <v>8.0455000000000005</v>
      </c>
      <c r="K3" s="16">
        <f t="shared" ref="K3:K34" si="3">J3+C3</f>
        <v>93.045500000000004</v>
      </c>
      <c r="N3" s="11"/>
    </row>
    <row r="4" spans="1:14" x14ac:dyDescent="0.25">
      <c r="A4" s="13">
        <v>2</v>
      </c>
      <c r="B4" s="13" t="s">
        <v>69</v>
      </c>
      <c r="C4" s="14">
        <v>169</v>
      </c>
      <c r="D4" s="106"/>
      <c r="E4" s="106"/>
      <c r="F4" s="93"/>
      <c r="G4" s="93"/>
      <c r="H4" s="93"/>
      <c r="I4" s="13">
        <f t="shared" si="1"/>
        <v>4.0401625627540048</v>
      </c>
      <c r="J4" s="13">
        <f t="shared" si="2"/>
        <v>15.9963</v>
      </c>
      <c r="K4" s="16">
        <f t="shared" si="3"/>
        <v>184.99629999999999</v>
      </c>
      <c r="N4" s="11"/>
    </row>
    <row r="5" spans="1:14" x14ac:dyDescent="0.25">
      <c r="A5" s="13">
        <v>3</v>
      </c>
      <c r="B5" s="13" t="s">
        <v>131</v>
      </c>
      <c r="C5" s="14">
        <v>182</v>
      </c>
      <c r="D5" s="106"/>
      <c r="E5" s="106"/>
      <c r="F5" s="93"/>
      <c r="G5" s="93"/>
      <c r="H5" s="93"/>
      <c r="I5" s="13">
        <f t="shared" si="1"/>
        <v>4.3509442983504663</v>
      </c>
      <c r="J5" s="13">
        <f t="shared" si="2"/>
        <v>17.226700000000001</v>
      </c>
      <c r="K5" s="16">
        <f t="shared" si="3"/>
        <v>199.22669999999999</v>
      </c>
      <c r="N5" s="11"/>
    </row>
    <row r="6" spans="1:14" x14ac:dyDescent="0.25">
      <c r="A6" s="13">
        <v>4</v>
      </c>
      <c r="B6" s="13" t="s">
        <v>122</v>
      </c>
      <c r="C6" s="14">
        <v>166</v>
      </c>
      <c r="D6" s="106"/>
      <c r="E6" s="106"/>
      <c r="F6" s="93"/>
      <c r="G6" s="93"/>
      <c r="H6" s="93"/>
      <c r="I6" s="13">
        <f t="shared" si="1"/>
        <v>3.9684437006932827</v>
      </c>
      <c r="J6" s="13">
        <f t="shared" si="2"/>
        <v>15.712299999999999</v>
      </c>
      <c r="K6" s="16">
        <f t="shared" si="3"/>
        <v>181.7123</v>
      </c>
      <c r="N6" s="11"/>
    </row>
    <row r="7" spans="1:14" x14ac:dyDescent="0.25">
      <c r="A7" s="13">
        <v>5</v>
      </c>
      <c r="B7" s="13" t="s">
        <v>132</v>
      </c>
      <c r="C7" s="14">
        <v>254</v>
      </c>
      <c r="D7" s="106"/>
      <c r="E7" s="106"/>
      <c r="F7" s="93"/>
      <c r="G7" s="93"/>
      <c r="H7" s="93"/>
      <c r="I7" s="13">
        <f t="shared" si="1"/>
        <v>6.0721969878077937</v>
      </c>
      <c r="J7" s="13">
        <f t="shared" si="2"/>
        <v>24.041699999999999</v>
      </c>
      <c r="K7" s="16">
        <f t="shared" si="3"/>
        <v>278.04169999999999</v>
      </c>
      <c r="N7" s="11"/>
    </row>
    <row r="8" spans="1:14" x14ac:dyDescent="0.25">
      <c r="A8" s="13">
        <v>6</v>
      </c>
      <c r="B8" s="13" t="s">
        <v>133</v>
      </c>
      <c r="C8" s="14">
        <v>65</v>
      </c>
      <c r="D8" s="106"/>
      <c r="E8" s="106"/>
      <c r="F8" s="93"/>
      <c r="G8" s="93"/>
      <c r="H8" s="93"/>
      <c r="I8" s="13">
        <f t="shared" si="1"/>
        <v>1.5539086779823095</v>
      </c>
      <c r="J8" s="13">
        <f t="shared" si="2"/>
        <v>6.1524000000000001</v>
      </c>
      <c r="K8" s="16">
        <f t="shared" si="3"/>
        <v>71.1524</v>
      </c>
      <c r="N8" s="11"/>
    </row>
    <row r="9" spans="1:14" x14ac:dyDescent="0.25">
      <c r="A9" s="13">
        <v>7</v>
      </c>
      <c r="B9" s="13" t="s">
        <v>134</v>
      </c>
      <c r="C9" s="14">
        <f>156+70</f>
        <v>226</v>
      </c>
      <c r="D9" s="107"/>
      <c r="E9" s="106"/>
      <c r="F9" s="93"/>
      <c r="G9" s="93"/>
      <c r="H9" s="93"/>
      <c r="I9" s="13">
        <f t="shared" si="1"/>
        <v>5.4028209419077218</v>
      </c>
      <c r="J9" s="13">
        <f t="shared" si="2"/>
        <v>21.391400000000001</v>
      </c>
      <c r="K9" s="16">
        <f t="shared" si="3"/>
        <v>247.3914</v>
      </c>
      <c r="N9" s="11"/>
    </row>
    <row r="10" spans="1:14" x14ac:dyDescent="0.25">
      <c r="A10" s="13">
        <v>8</v>
      </c>
      <c r="B10" s="13" t="s">
        <v>90</v>
      </c>
      <c r="C10" s="17">
        <v>147</v>
      </c>
      <c r="D10" s="114">
        <f>SUM(C10:C14)</f>
        <v>902</v>
      </c>
      <c r="E10" s="106"/>
      <c r="F10" s="93"/>
      <c r="G10" s="93"/>
      <c r="H10" s="93"/>
      <c r="I10" s="13">
        <f t="shared" si="1"/>
        <v>3.5142242409753761</v>
      </c>
      <c r="J10" s="13">
        <f t="shared" si="2"/>
        <v>13.9139</v>
      </c>
      <c r="K10" s="16">
        <f t="shared" si="3"/>
        <v>160.91390000000001</v>
      </c>
      <c r="N10" s="11"/>
    </row>
    <row r="11" spans="1:14" x14ac:dyDescent="0.25">
      <c r="A11" s="13">
        <v>9</v>
      </c>
      <c r="B11" s="13" t="s">
        <v>124</v>
      </c>
      <c r="C11" s="17">
        <v>172</v>
      </c>
      <c r="D11" s="115"/>
      <c r="E11" s="106"/>
      <c r="F11" s="93"/>
      <c r="G11" s="93"/>
      <c r="H11" s="93"/>
      <c r="I11" s="13">
        <f t="shared" si="1"/>
        <v>4.111881424814726</v>
      </c>
      <c r="J11" s="13">
        <f t="shared" si="2"/>
        <v>16.280200000000001</v>
      </c>
      <c r="K11" s="16">
        <f t="shared" si="3"/>
        <v>188.28020000000001</v>
      </c>
      <c r="N11" s="11"/>
    </row>
    <row r="12" spans="1:14" x14ac:dyDescent="0.25">
      <c r="A12" s="13">
        <v>10</v>
      </c>
      <c r="B12" s="13" t="s">
        <v>110</v>
      </c>
      <c r="C12" s="17">
        <v>161</v>
      </c>
      <c r="D12" s="115"/>
      <c r="E12" s="106"/>
      <c r="F12" s="93"/>
      <c r="G12" s="93"/>
      <c r="H12" s="93"/>
      <c r="I12" s="13">
        <f t="shared" si="1"/>
        <v>3.8489122639254121</v>
      </c>
      <c r="J12" s="13">
        <f t="shared" si="2"/>
        <v>15.238999999999999</v>
      </c>
      <c r="K12" s="16">
        <f t="shared" si="3"/>
        <v>176.239</v>
      </c>
      <c r="N12" s="11"/>
    </row>
    <row r="13" spans="1:14" x14ac:dyDescent="0.25">
      <c r="A13" s="13">
        <v>11</v>
      </c>
      <c r="B13" s="13" t="s">
        <v>113</v>
      </c>
      <c r="C13" s="17">
        <v>262</v>
      </c>
      <c r="D13" s="115"/>
      <c r="E13" s="106"/>
      <c r="F13" s="93"/>
      <c r="G13" s="93"/>
      <c r="H13" s="93"/>
      <c r="I13" s="13">
        <f t="shared" si="1"/>
        <v>6.2634472866363851</v>
      </c>
      <c r="J13" s="13">
        <f t="shared" si="2"/>
        <v>24.7989</v>
      </c>
      <c r="K13" s="16">
        <f t="shared" si="3"/>
        <v>286.7989</v>
      </c>
      <c r="N13" s="11"/>
    </row>
    <row r="14" spans="1:14" x14ac:dyDescent="0.25">
      <c r="A14" s="13">
        <v>12</v>
      </c>
      <c r="B14" s="13" t="s">
        <v>81</v>
      </c>
      <c r="C14" s="17">
        <v>160</v>
      </c>
      <c r="D14" s="116"/>
      <c r="E14" s="106"/>
      <c r="F14" s="93"/>
      <c r="G14" s="93"/>
      <c r="H14" s="93"/>
      <c r="I14" s="13">
        <f t="shared" si="1"/>
        <v>3.8250059765718381</v>
      </c>
      <c r="J14" s="13">
        <f t="shared" si="2"/>
        <v>15.144399999999999</v>
      </c>
      <c r="K14" s="16">
        <f t="shared" si="3"/>
        <v>175.14439999999999</v>
      </c>
      <c r="N14" s="11"/>
    </row>
    <row r="15" spans="1:14" x14ac:dyDescent="0.25">
      <c r="A15" s="13">
        <v>13</v>
      </c>
      <c r="B15" s="13" t="s">
        <v>135</v>
      </c>
      <c r="C15" s="18">
        <v>166</v>
      </c>
      <c r="D15" s="117">
        <f>SUM(C15:C26)</f>
        <v>2134</v>
      </c>
      <c r="E15" s="106"/>
      <c r="F15" s="93"/>
      <c r="G15" s="93"/>
      <c r="H15" s="93"/>
      <c r="I15" s="13">
        <f t="shared" si="1"/>
        <v>3.9684437006932827</v>
      </c>
      <c r="J15" s="13">
        <f t="shared" si="2"/>
        <v>15.712299999999999</v>
      </c>
      <c r="K15" s="16">
        <f t="shared" si="3"/>
        <v>181.7123</v>
      </c>
      <c r="N15" s="11"/>
    </row>
    <row r="16" spans="1:14" x14ac:dyDescent="0.25">
      <c r="A16" s="13">
        <v>14</v>
      </c>
      <c r="B16" s="13" t="s">
        <v>136</v>
      </c>
      <c r="C16" s="18">
        <v>262</v>
      </c>
      <c r="D16" s="118"/>
      <c r="E16" s="106"/>
      <c r="F16" s="93"/>
      <c r="G16" s="93"/>
      <c r="H16" s="93"/>
      <c r="I16" s="13">
        <f t="shared" si="1"/>
        <v>6.2634472866363851</v>
      </c>
      <c r="J16" s="13">
        <f t="shared" si="2"/>
        <v>24.7989</v>
      </c>
      <c r="K16" s="16">
        <f t="shared" si="3"/>
        <v>286.7989</v>
      </c>
      <c r="N16" s="11"/>
    </row>
    <row r="17" spans="1:14" x14ac:dyDescent="0.25">
      <c r="A17" s="13">
        <v>15</v>
      </c>
      <c r="B17" s="13" t="s">
        <v>121</v>
      </c>
      <c r="C17" s="18">
        <v>231</v>
      </c>
      <c r="D17" s="118"/>
      <c r="E17" s="106"/>
      <c r="F17" s="93"/>
      <c r="G17" s="93"/>
      <c r="H17" s="93"/>
      <c r="I17" s="13">
        <f t="shared" si="1"/>
        <v>5.522352378675591</v>
      </c>
      <c r="J17" s="13">
        <f t="shared" si="2"/>
        <v>21.864699999999999</v>
      </c>
      <c r="K17" s="16">
        <f t="shared" si="3"/>
        <v>252.8647</v>
      </c>
      <c r="N17" s="11"/>
    </row>
    <row r="18" spans="1:14" x14ac:dyDescent="0.25">
      <c r="A18" s="13">
        <v>16</v>
      </c>
      <c r="B18" s="13" t="s">
        <v>104</v>
      </c>
      <c r="C18" s="18">
        <v>259</v>
      </c>
      <c r="D18" s="118"/>
      <c r="E18" s="106"/>
      <c r="F18" s="93"/>
      <c r="G18" s="93"/>
      <c r="H18" s="93"/>
      <c r="I18" s="13">
        <f t="shared" si="1"/>
        <v>6.191728424575663</v>
      </c>
      <c r="J18" s="13">
        <f t="shared" si="2"/>
        <v>24.515000000000001</v>
      </c>
      <c r="K18" s="16">
        <f t="shared" si="3"/>
        <v>283.51499999999999</v>
      </c>
      <c r="N18" s="11"/>
    </row>
    <row r="19" spans="1:14" x14ac:dyDescent="0.25">
      <c r="A19" s="13">
        <v>17</v>
      </c>
      <c r="B19" s="13" t="s">
        <v>76</v>
      </c>
      <c r="C19" s="18">
        <v>113</v>
      </c>
      <c r="D19" s="118"/>
      <c r="E19" s="106"/>
      <c r="F19" s="93"/>
      <c r="G19" s="93"/>
      <c r="H19" s="93"/>
      <c r="I19" s="13">
        <f t="shared" si="1"/>
        <v>2.7014104709538609</v>
      </c>
      <c r="J19" s="13">
        <f t="shared" si="2"/>
        <v>10.6957</v>
      </c>
      <c r="K19" s="16">
        <f t="shared" si="3"/>
        <v>123.6957</v>
      </c>
      <c r="N19" s="11"/>
    </row>
    <row r="20" spans="1:14" x14ac:dyDescent="0.25">
      <c r="A20" s="13">
        <v>18</v>
      </c>
      <c r="B20" s="13" t="s">
        <v>101</v>
      </c>
      <c r="C20" s="18">
        <v>76</v>
      </c>
      <c r="D20" s="118"/>
      <c r="E20" s="106"/>
      <c r="F20" s="93"/>
      <c r="G20" s="93"/>
      <c r="H20" s="93"/>
      <c r="I20" s="13">
        <f t="shared" si="1"/>
        <v>1.8168778388716234</v>
      </c>
      <c r="J20" s="13">
        <f t="shared" si="2"/>
        <v>7.1936</v>
      </c>
      <c r="K20" s="16">
        <f t="shared" si="3"/>
        <v>83.193600000000004</v>
      </c>
      <c r="N20" s="11"/>
    </row>
    <row r="21" spans="1:14" x14ac:dyDescent="0.25">
      <c r="A21" s="13">
        <v>19</v>
      </c>
      <c r="B21" s="13" t="s">
        <v>137</v>
      </c>
      <c r="C21" s="18">
        <v>184</v>
      </c>
      <c r="D21" s="118"/>
      <c r="E21" s="106"/>
      <c r="F21" s="93"/>
      <c r="G21" s="93"/>
      <c r="H21" s="93"/>
      <c r="I21" s="13">
        <f t="shared" si="1"/>
        <v>4.3987568730576143</v>
      </c>
      <c r="J21" s="13">
        <f t="shared" si="2"/>
        <v>17.416</v>
      </c>
      <c r="K21" s="16">
        <f t="shared" si="3"/>
        <v>201.416</v>
      </c>
      <c r="N21" s="11"/>
    </row>
    <row r="22" spans="1:14" x14ac:dyDescent="0.25">
      <c r="A22" s="13">
        <v>20</v>
      </c>
      <c r="B22" s="13" t="s">
        <v>138</v>
      </c>
      <c r="C22" s="18">
        <v>295</v>
      </c>
      <c r="D22" s="118"/>
      <c r="E22" s="106"/>
      <c r="F22" s="93"/>
      <c r="G22" s="93"/>
      <c r="H22" s="93"/>
      <c r="I22" s="13">
        <f t="shared" si="1"/>
        <v>7.0523547693043271</v>
      </c>
      <c r="J22" s="13">
        <f t="shared" si="2"/>
        <v>27.9224</v>
      </c>
      <c r="K22" s="16">
        <f t="shared" si="3"/>
        <v>322.92239999999998</v>
      </c>
      <c r="N22" s="11"/>
    </row>
    <row r="23" spans="1:14" x14ac:dyDescent="0.25">
      <c r="A23" s="13">
        <v>21</v>
      </c>
      <c r="B23" s="13" t="s">
        <v>59</v>
      </c>
      <c r="C23" s="18">
        <v>165</v>
      </c>
      <c r="D23" s="118"/>
      <c r="E23" s="106"/>
      <c r="F23" s="93"/>
      <c r="G23" s="93"/>
      <c r="H23" s="93"/>
      <c r="I23" s="13">
        <f t="shared" si="1"/>
        <v>3.9445374133397082</v>
      </c>
      <c r="J23" s="13">
        <f t="shared" si="2"/>
        <v>15.617699999999999</v>
      </c>
      <c r="K23" s="16">
        <f t="shared" si="3"/>
        <v>180.61770000000001</v>
      </c>
      <c r="N23" s="11"/>
    </row>
    <row r="24" spans="1:14" x14ac:dyDescent="0.25">
      <c r="A24" s="13">
        <v>22</v>
      </c>
      <c r="B24" s="13" t="s">
        <v>92</v>
      </c>
      <c r="C24" s="18">
        <v>74</v>
      </c>
      <c r="D24" s="118"/>
      <c r="E24" s="106"/>
      <c r="F24" s="93"/>
      <c r="G24" s="93"/>
      <c r="H24" s="93"/>
      <c r="I24" s="13">
        <f t="shared" si="1"/>
        <v>1.7690652641644753</v>
      </c>
      <c r="J24" s="13">
        <f t="shared" si="2"/>
        <v>7.0042999999999997</v>
      </c>
      <c r="K24" s="16">
        <f t="shared" si="3"/>
        <v>81.004300000000001</v>
      </c>
      <c r="N24" s="11"/>
    </row>
    <row r="25" spans="1:14" x14ac:dyDescent="0.25">
      <c r="A25" s="13">
        <v>23</v>
      </c>
      <c r="B25" s="13" t="s">
        <v>88</v>
      </c>
      <c r="C25" s="18">
        <v>252</v>
      </c>
      <c r="D25" s="118"/>
      <c r="E25" s="106"/>
      <c r="F25" s="93"/>
      <c r="G25" s="93"/>
      <c r="H25" s="93"/>
      <c r="I25" s="13">
        <f t="shared" si="1"/>
        <v>6.0243844131006457</v>
      </c>
      <c r="J25" s="13">
        <f t="shared" si="2"/>
        <v>23.852399999999999</v>
      </c>
      <c r="K25" s="16">
        <f t="shared" si="3"/>
        <v>275.85239999999999</v>
      </c>
      <c r="N25" s="11"/>
    </row>
    <row r="26" spans="1:14" x14ac:dyDescent="0.25">
      <c r="A26" s="13">
        <v>24</v>
      </c>
      <c r="B26" s="13" t="s">
        <v>117</v>
      </c>
      <c r="C26" s="18">
        <v>57</v>
      </c>
      <c r="D26" s="119"/>
      <c r="E26" s="107"/>
      <c r="F26" s="94"/>
      <c r="G26" s="94"/>
      <c r="H26" s="94"/>
      <c r="I26" s="13">
        <f t="shared" si="1"/>
        <v>1.3626583791537175</v>
      </c>
      <c r="J26" s="13">
        <f t="shared" si="2"/>
        <v>5.3952</v>
      </c>
      <c r="K26" s="16">
        <f t="shared" si="3"/>
        <v>62.395200000000003</v>
      </c>
      <c r="N26" s="11"/>
    </row>
    <row r="27" spans="1:14" x14ac:dyDescent="0.25">
      <c r="A27" s="13">
        <v>25</v>
      </c>
      <c r="B27" s="13" t="s">
        <v>117</v>
      </c>
      <c r="C27" s="19">
        <v>197</v>
      </c>
      <c r="D27" s="108">
        <f>SUM(C27:C31)</f>
        <v>804</v>
      </c>
      <c r="E27" s="108">
        <f>D27</f>
        <v>804</v>
      </c>
      <c r="F27" s="92">
        <v>906.18</v>
      </c>
      <c r="G27" s="92">
        <f t="shared" si="0"/>
        <v>102.17999999999995</v>
      </c>
      <c r="H27" s="92">
        <f>COUNTA(B27:B31)</f>
        <v>5</v>
      </c>
      <c r="I27" s="13">
        <f t="shared" ref="I27:I31" si="4">C27/$E$27*100</f>
        <v>24.502487562189053</v>
      </c>
      <c r="J27" s="13">
        <f t="shared" ref="J27:J31" si="5">ROUNDUP(I27*$G$27/100,4)</f>
        <v>25.0367</v>
      </c>
      <c r="K27" s="16">
        <f t="shared" si="3"/>
        <v>222.0367</v>
      </c>
      <c r="N27" s="11"/>
    </row>
    <row r="28" spans="1:14" x14ac:dyDescent="0.25">
      <c r="A28" s="13">
        <v>26</v>
      </c>
      <c r="B28" s="13" t="s">
        <v>67</v>
      </c>
      <c r="C28" s="19">
        <v>108</v>
      </c>
      <c r="D28" s="109"/>
      <c r="E28" s="109"/>
      <c r="F28" s="93"/>
      <c r="G28" s="93"/>
      <c r="H28" s="93"/>
      <c r="I28" s="13">
        <f t="shared" si="4"/>
        <v>13.432835820895523</v>
      </c>
      <c r="J28" s="13">
        <f t="shared" si="5"/>
        <v>13.7257</v>
      </c>
      <c r="K28" s="16">
        <f t="shared" si="3"/>
        <v>121.7257</v>
      </c>
      <c r="N28" s="11"/>
    </row>
    <row r="29" spans="1:14" x14ac:dyDescent="0.25">
      <c r="A29" s="13">
        <v>27</v>
      </c>
      <c r="B29" s="13" t="s">
        <v>139</v>
      </c>
      <c r="C29" s="19">
        <v>109</v>
      </c>
      <c r="D29" s="109"/>
      <c r="E29" s="109"/>
      <c r="F29" s="93"/>
      <c r="G29" s="93"/>
      <c r="H29" s="93"/>
      <c r="I29" s="13">
        <f t="shared" si="4"/>
        <v>13.557213930348258</v>
      </c>
      <c r="J29" s="13">
        <f t="shared" si="5"/>
        <v>13.8528</v>
      </c>
      <c r="K29" s="16">
        <f t="shared" si="3"/>
        <v>122.8528</v>
      </c>
      <c r="N29" s="11"/>
    </row>
    <row r="30" spans="1:14" x14ac:dyDescent="0.25">
      <c r="A30" s="13">
        <v>28</v>
      </c>
      <c r="B30" s="13" t="s">
        <v>108</v>
      </c>
      <c r="C30" s="19">
        <v>190</v>
      </c>
      <c r="D30" s="109"/>
      <c r="E30" s="109"/>
      <c r="F30" s="93"/>
      <c r="G30" s="93"/>
      <c r="H30" s="93"/>
      <c r="I30" s="13">
        <f t="shared" si="4"/>
        <v>23.631840796019901</v>
      </c>
      <c r="J30" s="13">
        <f t="shared" si="5"/>
        <v>24.147099999999998</v>
      </c>
      <c r="K30" s="16">
        <f t="shared" si="3"/>
        <v>214.14709999999999</v>
      </c>
      <c r="N30" s="11"/>
    </row>
    <row r="31" spans="1:14" x14ac:dyDescent="0.25">
      <c r="A31" s="13">
        <v>29</v>
      </c>
      <c r="B31" s="13" t="s">
        <v>140</v>
      </c>
      <c r="C31" s="19">
        <v>200</v>
      </c>
      <c r="D31" s="110"/>
      <c r="E31" s="110"/>
      <c r="F31" s="94"/>
      <c r="G31" s="94"/>
      <c r="H31" s="94"/>
      <c r="I31" s="13">
        <f t="shared" si="4"/>
        <v>24.875621890547265</v>
      </c>
      <c r="J31" s="13">
        <f t="shared" si="5"/>
        <v>25.417999999999999</v>
      </c>
      <c r="K31" s="16">
        <f t="shared" si="3"/>
        <v>225.41800000000001</v>
      </c>
      <c r="N31" s="11"/>
    </row>
    <row r="32" spans="1:14" x14ac:dyDescent="0.25">
      <c r="A32" s="13">
        <v>30</v>
      </c>
      <c r="B32" s="13" t="s">
        <v>141</v>
      </c>
      <c r="C32" s="20">
        <v>297</v>
      </c>
      <c r="D32" s="111">
        <f>SUM(C32:C41)</f>
        <v>1773</v>
      </c>
      <c r="E32" s="111">
        <f>SUM(D32:D62)</f>
        <v>5114.7</v>
      </c>
      <c r="F32" s="92">
        <v>5400.77</v>
      </c>
      <c r="G32" s="92">
        <f t="shared" si="0"/>
        <v>286.07000000000062</v>
      </c>
      <c r="H32" s="92">
        <f>COUNTA(B32:B62)</f>
        <v>31</v>
      </c>
      <c r="I32" s="13">
        <f t="shared" ref="I32:I62" si="6">C32/$E$32*100</f>
        <v>5.8067921872250574</v>
      </c>
      <c r="J32" s="13">
        <f t="shared" ref="J32:J62" si="7">ROUNDUP(I32*$G$32/100,4)</f>
        <v>16.611499999999999</v>
      </c>
      <c r="K32" s="16">
        <f t="shared" si="3"/>
        <v>313.61149999999998</v>
      </c>
      <c r="N32" s="11"/>
    </row>
    <row r="33" spans="1:14" x14ac:dyDescent="0.25">
      <c r="A33" s="13">
        <v>31</v>
      </c>
      <c r="B33" s="13" t="s">
        <v>112</v>
      </c>
      <c r="C33" s="20">
        <v>79</v>
      </c>
      <c r="D33" s="112"/>
      <c r="E33" s="112"/>
      <c r="F33" s="93"/>
      <c r="G33" s="93"/>
      <c r="H33" s="93"/>
      <c r="I33" s="13">
        <f t="shared" si="6"/>
        <v>1.5445676188241735</v>
      </c>
      <c r="J33" s="13">
        <f t="shared" si="7"/>
        <v>4.4185999999999996</v>
      </c>
      <c r="K33" s="16">
        <f t="shared" si="3"/>
        <v>83.418599999999998</v>
      </c>
      <c r="N33" s="11"/>
    </row>
    <row r="34" spans="1:14" x14ac:dyDescent="0.25">
      <c r="A34" s="13">
        <v>32</v>
      </c>
      <c r="B34" s="13" t="s">
        <v>74</v>
      </c>
      <c r="C34" s="20">
        <f>127+84</f>
        <v>211</v>
      </c>
      <c r="D34" s="112"/>
      <c r="E34" s="112"/>
      <c r="F34" s="93"/>
      <c r="G34" s="93"/>
      <c r="H34" s="93"/>
      <c r="I34" s="13">
        <f t="shared" si="6"/>
        <v>4.1253641464797548</v>
      </c>
      <c r="J34" s="13">
        <f t="shared" si="7"/>
        <v>11.801499999999999</v>
      </c>
      <c r="K34" s="16">
        <f t="shared" si="3"/>
        <v>222.8015</v>
      </c>
      <c r="N34" s="11"/>
    </row>
    <row r="35" spans="1:14" x14ac:dyDescent="0.25">
      <c r="A35" s="13">
        <v>33</v>
      </c>
      <c r="B35" s="13" t="s">
        <v>78</v>
      </c>
      <c r="C35" s="20">
        <v>131</v>
      </c>
      <c r="D35" s="112"/>
      <c r="E35" s="112"/>
      <c r="F35" s="93"/>
      <c r="G35" s="93"/>
      <c r="H35" s="93"/>
      <c r="I35" s="13">
        <f t="shared" si="6"/>
        <v>2.5612450388097052</v>
      </c>
      <c r="J35" s="13">
        <f t="shared" si="7"/>
        <v>7.327</v>
      </c>
      <c r="K35" s="16">
        <f t="shared" ref="K35:K62" si="8">J35+C35</f>
        <v>138.327</v>
      </c>
      <c r="N35" s="11"/>
    </row>
    <row r="36" spans="1:14" x14ac:dyDescent="0.25">
      <c r="A36" s="13">
        <v>34</v>
      </c>
      <c r="B36" s="13" t="s">
        <v>142</v>
      </c>
      <c r="C36" s="20">
        <v>110</v>
      </c>
      <c r="D36" s="112"/>
      <c r="E36" s="112"/>
      <c r="F36" s="93"/>
      <c r="G36" s="93"/>
      <c r="H36" s="93"/>
      <c r="I36" s="13">
        <f t="shared" si="6"/>
        <v>2.1506637730463174</v>
      </c>
      <c r="J36" s="13">
        <f t="shared" si="7"/>
        <v>6.1524999999999999</v>
      </c>
      <c r="K36" s="16">
        <f t="shared" si="8"/>
        <v>116.1525</v>
      </c>
      <c r="N36" s="11"/>
    </row>
    <row r="37" spans="1:14" x14ac:dyDescent="0.25">
      <c r="A37" s="13">
        <v>35</v>
      </c>
      <c r="B37" s="13" t="s">
        <v>115</v>
      </c>
      <c r="C37" s="20">
        <v>167</v>
      </c>
      <c r="D37" s="112"/>
      <c r="E37" s="112"/>
      <c r="F37" s="93"/>
      <c r="G37" s="93"/>
      <c r="H37" s="93"/>
      <c r="I37" s="13">
        <f t="shared" si="6"/>
        <v>3.2650986372612274</v>
      </c>
      <c r="J37" s="13">
        <f t="shared" si="7"/>
        <v>9.3405000000000005</v>
      </c>
      <c r="K37" s="16">
        <f t="shared" si="8"/>
        <v>176.34049999999999</v>
      </c>
      <c r="N37" s="11"/>
    </row>
    <row r="38" spans="1:14" x14ac:dyDescent="0.25">
      <c r="A38" s="13">
        <v>36</v>
      </c>
      <c r="B38" s="13" t="s">
        <v>64</v>
      </c>
      <c r="C38" s="20">
        <v>165</v>
      </c>
      <c r="D38" s="112"/>
      <c r="E38" s="112"/>
      <c r="F38" s="93"/>
      <c r="G38" s="93"/>
      <c r="H38" s="93"/>
      <c r="I38" s="13">
        <f t="shared" si="6"/>
        <v>3.2259956595694765</v>
      </c>
      <c r="J38" s="13">
        <f t="shared" si="7"/>
        <v>9.2286999999999999</v>
      </c>
      <c r="K38" s="16">
        <f t="shared" si="8"/>
        <v>174.2287</v>
      </c>
      <c r="N38" s="11"/>
    </row>
    <row r="39" spans="1:14" x14ac:dyDescent="0.25">
      <c r="A39" s="13">
        <v>37</v>
      </c>
      <c r="B39" s="13" t="s">
        <v>109</v>
      </c>
      <c r="C39" s="20">
        <v>198</v>
      </c>
      <c r="D39" s="112"/>
      <c r="E39" s="112"/>
      <c r="F39" s="93"/>
      <c r="G39" s="93"/>
      <c r="H39" s="93"/>
      <c r="I39" s="13">
        <f t="shared" si="6"/>
        <v>3.8711947914833718</v>
      </c>
      <c r="J39" s="13">
        <f t="shared" si="7"/>
        <v>11.074399999999999</v>
      </c>
      <c r="K39" s="16">
        <f t="shared" si="8"/>
        <v>209.0744</v>
      </c>
      <c r="N39" s="11"/>
    </row>
    <row r="40" spans="1:14" x14ac:dyDescent="0.25">
      <c r="A40" s="13">
        <v>38</v>
      </c>
      <c r="B40" s="13" t="s">
        <v>116</v>
      </c>
      <c r="C40" s="20">
        <v>187</v>
      </c>
      <c r="D40" s="112"/>
      <c r="E40" s="112"/>
      <c r="F40" s="93"/>
      <c r="G40" s="93"/>
      <c r="H40" s="93"/>
      <c r="I40" s="13">
        <f t="shared" si="6"/>
        <v>3.65612841417874</v>
      </c>
      <c r="J40" s="13">
        <f t="shared" si="7"/>
        <v>10.459099999999999</v>
      </c>
      <c r="K40" s="16">
        <f t="shared" si="8"/>
        <v>197.45910000000001</v>
      </c>
      <c r="N40" s="11"/>
    </row>
    <row r="41" spans="1:14" x14ac:dyDescent="0.25">
      <c r="A41" s="13">
        <v>39</v>
      </c>
      <c r="B41" s="13" t="s">
        <v>105</v>
      </c>
      <c r="C41" s="20">
        <v>228</v>
      </c>
      <c r="D41" s="113"/>
      <c r="E41" s="112"/>
      <c r="F41" s="93"/>
      <c r="G41" s="93"/>
      <c r="H41" s="93"/>
      <c r="I41" s="13">
        <f t="shared" si="6"/>
        <v>4.45773945685964</v>
      </c>
      <c r="J41" s="13">
        <f t="shared" si="7"/>
        <v>12.7523</v>
      </c>
      <c r="K41" s="16">
        <f t="shared" si="8"/>
        <v>240.75229999999999</v>
      </c>
      <c r="N41" s="11"/>
    </row>
    <row r="42" spans="1:14" ht="15" customHeight="1" x14ac:dyDescent="0.25">
      <c r="A42" s="13">
        <v>40</v>
      </c>
      <c r="B42" s="13" t="s">
        <v>98</v>
      </c>
      <c r="C42" s="21">
        <v>177</v>
      </c>
      <c r="D42" s="89">
        <f>SUM(C42:C44)</f>
        <v>467</v>
      </c>
      <c r="E42" s="112"/>
      <c r="F42" s="93"/>
      <c r="G42" s="93"/>
      <c r="H42" s="93"/>
      <c r="I42" s="13">
        <f t="shared" si="6"/>
        <v>3.4606135257199835</v>
      </c>
      <c r="J42" s="13">
        <f t="shared" si="7"/>
        <v>9.899799999999999</v>
      </c>
      <c r="K42" s="16">
        <f t="shared" si="8"/>
        <v>186.8998</v>
      </c>
      <c r="N42" s="11"/>
    </row>
    <row r="43" spans="1:14" ht="30.75" customHeight="1" x14ac:dyDescent="0.25">
      <c r="A43" s="13">
        <v>41</v>
      </c>
      <c r="B43" s="13" t="s">
        <v>82</v>
      </c>
      <c r="C43" s="21">
        <v>129</v>
      </c>
      <c r="D43" s="90"/>
      <c r="E43" s="112"/>
      <c r="F43" s="93"/>
      <c r="G43" s="93"/>
      <c r="H43" s="93"/>
      <c r="I43" s="13">
        <f t="shared" si="6"/>
        <v>2.5221420611179544</v>
      </c>
      <c r="J43" s="13">
        <f t="shared" si="7"/>
        <v>7.2150999999999996</v>
      </c>
      <c r="K43" s="16">
        <f t="shared" si="8"/>
        <v>136.21510000000001</v>
      </c>
      <c r="N43" s="11"/>
    </row>
    <row r="44" spans="1:14" x14ac:dyDescent="0.25">
      <c r="A44" s="13">
        <v>42</v>
      </c>
      <c r="B44" s="13" t="s">
        <v>68</v>
      </c>
      <c r="C44" s="21">
        <v>161</v>
      </c>
      <c r="D44" s="91"/>
      <c r="E44" s="112"/>
      <c r="F44" s="93"/>
      <c r="G44" s="93"/>
      <c r="H44" s="93"/>
      <c r="I44" s="13">
        <f t="shared" si="6"/>
        <v>3.1477897041859735</v>
      </c>
      <c r="J44" s="13">
        <f t="shared" si="7"/>
        <v>9.0048999999999992</v>
      </c>
      <c r="K44" s="16">
        <f t="shared" si="8"/>
        <v>170.00489999999999</v>
      </c>
      <c r="N44" s="11"/>
    </row>
    <row r="45" spans="1:14" x14ac:dyDescent="0.25">
      <c r="A45" s="13">
        <v>43</v>
      </c>
      <c r="B45" s="13" t="s">
        <v>144</v>
      </c>
      <c r="C45" s="22">
        <v>182</v>
      </c>
      <c r="D45" s="99">
        <f>SUM(C45:C51)</f>
        <v>1312.7</v>
      </c>
      <c r="E45" s="112"/>
      <c r="F45" s="93"/>
      <c r="G45" s="93"/>
      <c r="H45" s="93"/>
      <c r="I45" s="13">
        <f t="shared" si="6"/>
        <v>3.5583709699493622</v>
      </c>
      <c r="J45" s="13">
        <f t="shared" si="7"/>
        <v>10.179499999999999</v>
      </c>
      <c r="K45" s="16">
        <f t="shared" si="8"/>
        <v>192.17949999999999</v>
      </c>
      <c r="N45" s="11"/>
    </row>
    <row r="46" spans="1:14" x14ac:dyDescent="0.25">
      <c r="A46" s="13">
        <v>44</v>
      </c>
      <c r="B46" s="13" t="s">
        <v>145</v>
      </c>
      <c r="C46" s="22">
        <v>205</v>
      </c>
      <c r="D46" s="100"/>
      <c r="E46" s="112"/>
      <c r="F46" s="93"/>
      <c r="G46" s="93"/>
      <c r="H46" s="93"/>
      <c r="I46" s="13">
        <f t="shared" si="6"/>
        <v>4.0080552134045009</v>
      </c>
      <c r="J46" s="13">
        <f t="shared" si="7"/>
        <v>11.4659</v>
      </c>
      <c r="K46" s="16">
        <f t="shared" si="8"/>
        <v>216.4659</v>
      </c>
      <c r="N46" s="11"/>
    </row>
    <row r="47" spans="1:14" x14ac:dyDescent="0.25">
      <c r="A47" s="13">
        <v>45</v>
      </c>
      <c r="B47" s="13" t="s">
        <v>146</v>
      </c>
      <c r="C47" s="22">
        <v>129</v>
      </c>
      <c r="D47" s="100"/>
      <c r="E47" s="112"/>
      <c r="F47" s="93"/>
      <c r="G47" s="93"/>
      <c r="H47" s="93"/>
      <c r="I47" s="13">
        <f t="shared" si="6"/>
        <v>2.5221420611179544</v>
      </c>
      <c r="J47" s="13">
        <f t="shared" si="7"/>
        <v>7.2150999999999996</v>
      </c>
      <c r="K47" s="16">
        <f t="shared" si="8"/>
        <v>136.21510000000001</v>
      </c>
      <c r="N47" s="11"/>
    </row>
    <row r="48" spans="1:14" x14ac:dyDescent="0.25">
      <c r="A48" s="13">
        <v>46</v>
      </c>
      <c r="B48" s="13" t="s">
        <v>119</v>
      </c>
      <c r="C48" s="22">
        <v>146</v>
      </c>
      <c r="D48" s="100"/>
      <c r="E48" s="112"/>
      <c r="F48" s="93"/>
      <c r="G48" s="93"/>
      <c r="H48" s="93"/>
      <c r="I48" s="13">
        <f t="shared" si="6"/>
        <v>2.8545173714978396</v>
      </c>
      <c r="J48" s="13">
        <f t="shared" si="7"/>
        <v>8.1660000000000004</v>
      </c>
      <c r="K48" s="16">
        <f t="shared" si="8"/>
        <v>154.166</v>
      </c>
      <c r="N48" s="11"/>
    </row>
    <row r="49" spans="1:14" x14ac:dyDescent="0.25">
      <c r="A49" s="13">
        <v>47</v>
      </c>
      <c r="B49" s="13" t="s">
        <v>147</v>
      </c>
      <c r="C49" s="22">
        <v>258</v>
      </c>
      <c r="D49" s="100"/>
      <c r="E49" s="112"/>
      <c r="F49" s="93"/>
      <c r="G49" s="93"/>
      <c r="H49" s="93"/>
      <c r="I49" s="13">
        <f t="shared" si="6"/>
        <v>5.0442841222359087</v>
      </c>
      <c r="J49" s="13">
        <f t="shared" si="7"/>
        <v>14.430199999999999</v>
      </c>
      <c r="K49" s="16">
        <f t="shared" si="8"/>
        <v>272.43020000000001</v>
      </c>
      <c r="N49" s="11"/>
    </row>
    <row r="50" spans="1:14" x14ac:dyDescent="0.25">
      <c r="A50" s="13">
        <v>48</v>
      </c>
      <c r="B50" s="13" t="s">
        <v>60</v>
      </c>
      <c r="C50" s="22">
        <v>140</v>
      </c>
      <c r="D50" s="100"/>
      <c r="E50" s="112"/>
      <c r="F50" s="93"/>
      <c r="G50" s="93"/>
      <c r="H50" s="93"/>
      <c r="I50" s="13">
        <f t="shared" si="6"/>
        <v>2.7372084384225861</v>
      </c>
      <c r="J50" s="13">
        <f t="shared" si="7"/>
        <v>7.8304</v>
      </c>
      <c r="K50" s="16">
        <f t="shared" si="8"/>
        <v>147.8304</v>
      </c>
      <c r="N50" s="11"/>
    </row>
    <row r="51" spans="1:14" x14ac:dyDescent="0.25">
      <c r="A51" s="13">
        <v>49</v>
      </c>
      <c r="B51" s="13" t="s">
        <v>114</v>
      </c>
      <c r="C51" s="22">
        <v>252.7</v>
      </c>
      <c r="D51" s="101"/>
      <c r="E51" s="112"/>
      <c r="F51" s="93"/>
      <c r="G51" s="93"/>
      <c r="H51" s="93"/>
      <c r="I51" s="13">
        <f t="shared" si="6"/>
        <v>4.9406612313527676</v>
      </c>
      <c r="J51" s="13">
        <f t="shared" si="7"/>
        <v>14.133799999999999</v>
      </c>
      <c r="K51" s="16">
        <f t="shared" si="8"/>
        <v>266.8338</v>
      </c>
      <c r="N51" s="11"/>
    </row>
    <row r="52" spans="1:14" x14ac:dyDescent="0.25">
      <c r="A52" s="13">
        <v>50</v>
      </c>
      <c r="B52" s="13" t="s">
        <v>148</v>
      </c>
      <c r="C52" s="23">
        <v>114</v>
      </c>
      <c r="D52" s="102">
        <f>SUM(C52:C62)</f>
        <v>1562</v>
      </c>
      <c r="E52" s="112"/>
      <c r="F52" s="93"/>
      <c r="G52" s="93"/>
      <c r="H52" s="93"/>
      <c r="I52" s="13">
        <f t="shared" si="6"/>
        <v>2.22886972842982</v>
      </c>
      <c r="J52" s="13">
        <f t="shared" si="7"/>
        <v>6.3761999999999999</v>
      </c>
      <c r="K52" s="16">
        <f t="shared" si="8"/>
        <v>120.3762</v>
      </c>
      <c r="N52" s="11"/>
    </row>
    <row r="53" spans="1:14" x14ac:dyDescent="0.25">
      <c r="A53" s="13">
        <v>51</v>
      </c>
      <c r="B53" s="13" t="s">
        <v>120</v>
      </c>
      <c r="C53" s="23">
        <v>80</v>
      </c>
      <c r="D53" s="103"/>
      <c r="E53" s="112"/>
      <c r="F53" s="93"/>
      <c r="G53" s="93"/>
      <c r="H53" s="93"/>
      <c r="I53" s="13">
        <f t="shared" si="6"/>
        <v>1.5641191076700491</v>
      </c>
      <c r="J53" s="13">
        <f t="shared" si="7"/>
        <v>4.4744999999999999</v>
      </c>
      <c r="K53" s="16">
        <f t="shared" si="8"/>
        <v>84.474500000000006</v>
      </c>
      <c r="N53" s="11"/>
    </row>
    <row r="54" spans="1:14" x14ac:dyDescent="0.25">
      <c r="A54" s="13">
        <v>52</v>
      </c>
      <c r="B54" s="13" t="s">
        <v>118</v>
      </c>
      <c r="C54" s="23">
        <v>182</v>
      </c>
      <c r="D54" s="103"/>
      <c r="E54" s="112"/>
      <c r="F54" s="93"/>
      <c r="G54" s="93"/>
      <c r="H54" s="93"/>
      <c r="I54" s="13">
        <f t="shared" si="6"/>
        <v>3.5583709699493622</v>
      </c>
      <c r="J54" s="13">
        <f t="shared" si="7"/>
        <v>10.179499999999999</v>
      </c>
      <c r="K54" s="16">
        <f t="shared" si="8"/>
        <v>192.17949999999999</v>
      </c>
      <c r="N54" s="11"/>
    </row>
    <row r="55" spans="1:14" x14ac:dyDescent="0.25">
      <c r="A55" s="13">
        <v>53</v>
      </c>
      <c r="B55" s="13" t="s">
        <v>63</v>
      </c>
      <c r="C55" s="23">
        <v>165</v>
      </c>
      <c r="D55" s="103"/>
      <c r="E55" s="112"/>
      <c r="F55" s="93"/>
      <c r="G55" s="93"/>
      <c r="H55" s="93"/>
      <c r="I55" s="13">
        <f t="shared" si="6"/>
        <v>3.2259956595694765</v>
      </c>
      <c r="J55" s="13">
        <f t="shared" si="7"/>
        <v>9.2286999999999999</v>
      </c>
      <c r="K55" s="16">
        <f t="shared" si="8"/>
        <v>174.2287</v>
      </c>
      <c r="N55" s="11"/>
    </row>
    <row r="56" spans="1:14" x14ac:dyDescent="0.25">
      <c r="A56" s="13">
        <v>54</v>
      </c>
      <c r="B56" s="13" t="s">
        <v>97</v>
      </c>
      <c r="C56" s="23">
        <v>142</v>
      </c>
      <c r="D56" s="103"/>
      <c r="E56" s="112"/>
      <c r="F56" s="93"/>
      <c r="G56" s="93"/>
      <c r="H56" s="93"/>
      <c r="I56" s="13">
        <f t="shared" si="6"/>
        <v>2.776311416114337</v>
      </c>
      <c r="J56" s="13">
        <f t="shared" si="7"/>
        <v>7.9421999999999997</v>
      </c>
      <c r="K56" s="16">
        <f t="shared" si="8"/>
        <v>149.94220000000001</v>
      </c>
      <c r="N56" s="11"/>
    </row>
    <row r="57" spans="1:14" x14ac:dyDescent="0.25">
      <c r="A57" s="13">
        <v>55</v>
      </c>
      <c r="B57" s="13" t="s">
        <v>85</v>
      </c>
      <c r="C57" s="23">
        <v>270</v>
      </c>
      <c r="D57" s="103"/>
      <c r="E57" s="112"/>
      <c r="F57" s="93"/>
      <c r="G57" s="93"/>
      <c r="H57" s="93"/>
      <c r="I57" s="13">
        <f t="shared" si="6"/>
        <v>5.2789019883864157</v>
      </c>
      <c r="J57" s="13">
        <f t="shared" si="7"/>
        <v>15.1014</v>
      </c>
      <c r="K57" s="16">
        <f t="shared" si="8"/>
        <v>285.10140000000001</v>
      </c>
      <c r="N57" s="11"/>
    </row>
    <row r="58" spans="1:14" x14ac:dyDescent="0.25">
      <c r="A58" s="13">
        <v>56</v>
      </c>
      <c r="B58" s="13" t="s">
        <v>107</v>
      </c>
      <c r="C58" s="23">
        <v>81</v>
      </c>
      <c r="D58" s="103"/>
      <c r="E58" s="112"/>
      <c r="F58" s="93"/>
      <c r="G58" s="93"/>
      <c r="H58" s="93"/>
      <c r="I58" s="13">
        <f t="shared" si="6"/>
        <v>1.5836705965159248</v>
      </c>
      <c r="J58" s="13">
        <f t="shared" si="7"/>
        <v>4.5305</v>
      </c>
      <c r="K58" s="16">
        <f t="shared" si="8"/>
        <v>85.530500000000004</v>
      </c>
      <c r="N58" s="11"/>
    </row>
    <row r="59" spans="1:14" x14ac:dyDescent="0.25">
      <c r="A59" s="13">
        <v>57</v>
      </c>
      <c r="B59" s="13" t="s">
        <v>106</v>
      </c>
      <c r="C59" s="23">
        <v>83</v>
      </c>
      <c r="D59" s="103"/>
      <c r="E59" s="112"/>
      <c r="F59" s="93"/>
      <c r="G59" s="93"/>
      <c r="H59" s="93"/>
      <c r="I59" s="13">
        <f t="shared" si="6"/>
        <v>1.6227735742076761</v>
      </c>
      <c r="J59" s="13">
        <f t="shared" si="7"/>
        <v>4.6422999999999996</v>
      </c>
      <c r="K59" s="16">
        <f t="shared" si="8"/>
        <v>87.642300000000006</v>
      </c>
      <c r="N59" s="11"/>
    </row>
    <row r="60" spans="1:14" x14ac:dyDescent="0.25">
      <c r="A60" s="13">
        <v>58</v>
      </c>
      <c r="B60" s="13" t="s">
        <v>149</v>
      </c>
      <c r="C60" s="23">
        <v>132</v>
      </c>
      <c r="D60" s="103"/>
      <c r="E60" s="112"/>
      <c r="F60" s="93"/>
      <c r="G60" s="93"/>
      <c r="H60" s="93"/>
      <c r="I60" s="13">
        <f t="shared" si="6"/>
        <v>2.5807965276555813</v>
      </c>
      <c r="J60" s="13">
        <f t="shared" si="7"/>
        <v>7.3828999999999994</v>
      </c>
      <c r="K60" s="16">
        <f t="shared" si="8"/>
        <v>139.38290000000001</v>
      </c>
      <c r="N60" s="11"/>
    </row>
    <row r="61" spans="1:14" x14ac:dyDescent="0.25">
      <c r="A61" s="13">
        <v>59</v>
      </c>
      <c r="B61" s="13" t="s">
        <v>150</v>
      </c>
      <c r="C61" s="23">
        <v>153</v>
      </c>
      <c r="D61" s="103"/>
      <c r="E61" s="112"/>
      <c r="F61" s="93"/>
      <c r="G61" s="93"/>
      <c r="H61" s="93"/>
      <c r="I61" s="13">
        <f t="shared" si="6"/>
        <v>2.9913777934189691</v>
      </c>
      <c r="J61" s="13">
        <f t="shared" si="7"/>
        <v>8.5574999999999992</v>
      </c>
      <c r="K61" s="16">
        <f t="shared" si="8"/>
        <v>161.5575</v>
      </c>
      <c r="N61" s="11"/>
    </row>
    <row r="62" spans="1:14" x14ac:dyDescent="0.25">
      <c r="A62" s="13">
        <v>60</v>
      </c>
      <c r="B62" s="13" t="s">
        <v>80</v>
      </c>
      <c r="C62" s="23">
        <v>160</v>
      </c>
      <c r="D62" s="104"/>
      <c r="E62" s="113"/>
      <c r="F62" s="94"/>
      <c r="G62" s="94"/>
      <c r="H62" s="94"/>
      <c r="I62" s="13">
        <f t="shared" si="6"/>
        <v>3.1282382153400983</v>
      </c>
      <c r="J62" s="13">
        <f t="shared" si="7"/>
        <v>8.9489999999999998</v>
      </c>
      <c r="K62" s="16">
        <f t="shared" si="8"/>
        <v>168.94900000000001</v>
      </c>
      <c r="N62" s="11"/>
    </row>
    <row r="63" spans="1:14" x14ac:dyDescent="0.25">
      <c r="N63" s="11"/>
    </row>
    <row r="64" spans="1:14" x14ac:dyDescent="0.25">
      <c r="N64" s="11"/>
    </row>
    <row r="65" spans="1:14" x14ac:dyDescent="0.25">
      <c r="N65" s="11"/>
    </row>
    <row r="66" spans="1:14" ht="18.75" x14ac:dyDescent="0.3">
      <c r="A66" s="98" t="s">
        <v>264</v>
      </c>
      <c r="B66" s="98"/>
      <c r="C66" s="98"/>
      <c r="D66" s="98"/>
      <c r="E66" s="98"/>
      <c r="F66" s="98"/>
      <c r="G66" s="98"/>
      <c r="H66" s="98"/>
      <c r="I66" s="98"/>
      <c r="J66" s="98"/>
      <c r="K66" s="98"/>
      <c r="N66" s="11"/>
    </row>
    <row r="67" spans="1:14" ht="63" x14ac:dyDescent="0.25">
      <c r="A67" s="24" t="s">
        <v>56</v>
      </c>
      <c r="B67" s="24" t="s">
        <v>57</v>
      </c>
      <c r="C67" s="28" t="s">
        <v>1</v>
      </c>
      <c r="D67" s="29" t="s">
        <v>2</v>
      </c>
      <c r="E67" s="29" t="s">
        <v>3</v>
      </c>
      <c r="F67" s="1" t="s">
        <v>4</v>
      </c>
      <c r="G67" s="24" t="s">
        <v>151</v>
      </c>
      <c r="H67" s="24" t="s">
        <v>152</v>
      </c>
      <c r="I67" s="24" t="s">
        <v>128</v>
      </c>
      <c r="J67" s="24" t="s">
        <v>153</v>
      </c>
      <c r="K67" s="24" t="s">
        <v>129</v>
      </c>
      <c r="N67" s="11"/>
    </row>
    <row r="68" spans="1:14" ht="16.5" x14ac:dyDescent="0.25">
      <c r="A68" s="36">
        <v>1</v>
      </c>
      <c r="B68" s="30" t="s">
        <v>45</v>
      </c>
      <c r="C68" s="31">
        <v>62</v>
      </c>
      <c r="D68" s="2">
        <v>36</v>
      </c>
      <c r="E68" s="7" t="s">
        <v>46</v>
      </c>
      <c r="F68" s="5" t="s">
        <v>21</v>
      </c>
      <c r="G68" s="8">
        <v>435.2</v>
      </c>
      <c r="H68" s="6">
        <v>435.2</v>
      </c>
      <c r="I68" s="6"/>
      <c r="J68" s="6">
        <v>435.2</v>
      </c>
      <c r="K68" s="6"/>
      <c r="N68" s="11"/>
    </row>
    <row r="69" spans="1:14" ht="47.25" x14ac:dyDescent="0.25">
      <c r="A69" s="36">
        <v>2</v>
      </c>
      <c r="B69" s="32" t="s">
        <v>49</v>
      </c>
      <c r="C69" s="31">
        <v>63</v>
      </c>
      <c r="D69" s="2">
        <v>27</v>
      </c>
      <c r="E69" s="7" t="s">
        <v>46</v>
      </c>
      <c r="F69" s="5" t="s">
        <v>21</v>
      </c>
      <c r="G69" s="8">
        <v>180.4</v>
      </c>
      <c r="H69" s="6">
        <v>180.4</v>
      </c>
      <c r="I69" s="6"/>
      <c r="J69" s="6">
        <v>180.4</v>
      </c>
      <c r="K69" s="4" t="s">
        <v>230</v>
      </c>
      <c r="N69" s="11"/>
    </row>
    <row r="70" spans="1:14" ht="16.5" x14ac:dyDescent="0.25">
      <c r="A70" s="36">
        <v>3</v>
      </c>
      <c r="B70" s="30" t="s">
        <v>47</v>
      </c>
      <c r="C70" s="31">
        <v>62</v>
      </c>
      <c r="D70" s="2">
        <v>96</v>
      </c>
      <c r="E70" s="7" t="s">
        <v>46</v>
      </c>
      <c r="F70" s="5" t="s">
        <v>21</v>
      </c>
      <c r="G70" s="8">
        <v>245.2</v>
      </c>
      <c r="H70" s="6">
        <v>131.69999999999999</v>
      </c>
      <c r="I70" s="6">
        <v>113.5</v>
      </c>
      <c r="J70" s="6">
        <v>245.2</v>
      </c>
      <c r="K70" s="6"/>
      <c r="N70" s="11"/>
    </row>
    <row r="71" spans="1:14" ht="47.25" x14ac:dyDescent="0.25">
      <c r="A71" s="36">
        <v>4</v>
      </c>
      <c r="B71" s="32" t="s">
        <v>241</v>
      </c>
      <c r="C71" s="31">
        <v>63</v>
      </c>
      <c r="D71" s="2">
        <v>83</v>
      </c>
      <c r="E71" s="7" t="s">
        <v>46</v>
      </c>
      <c r="F71" s="5" t="s">
        <v>21</v>
      </c>
      <c r="G71" s="8">
        <v>244.2</v>
      </c>
      <c r="H71" s="6">
        <v>244.2</v>
      </c>
      <c r="I71" s="6"/>
      <c r="J71" s="6">
        <v>244.2</v>
      </c>
      <c r="K71" s="4" t="s">
        <v>231</v>
      </c>
      <c r="N71" s="11"/>
    </row>
    <row r="72" spans="1:14" ht="47.25" x14ac:dyDescent="0.25">
      <c r="A72" s="36">
        <v>5</v>
      </c>
      <c r="B72" s="32" t="s">
        <v>242</v>
      </c>
      <c r="C72" s="31">
        <v>63</v>
      </c>
      <c r="D72" s="2">
        <v>81</v>
      </c>
      <c r="E72" s="7" t="s">
        <v>46</v>
      </c>
      <c r="F72" s="5" t="s">
        <v>21</v>
      </c>
      <c r="G72" s="8">
        <v>85.3</v>
      </c>
      <c r="H72" s="6">
        <v>85.3</v>
      </c>
      <c r="I72" s="6"/>
      <c r="J72" s="6">
        <v>85.3</v>
      </c>
      <c r="K72" s="4" t="s">
        <v>208</v>
      </c>
      <c r="N72" s="11"/>
    </row>
    <row r="73" spans="1:14" ht="16.5" x14ac:dyDescent="0.25">
      <c r="A73" s="36">
        <v>6</v>
      </c>
      <c r="B73" s="30" t="s">
        <v>48</v>
      </c>
      <c r="C73" s="31">
        <v>62</v>
      </c>
      <c r="D73" s="2">
        <v>183</v>
      </c>
      <c r="E73" s="7" t="s">
        <v>46</v>
      </c>
      <c r="F73" s="5" t="s">
        <v>21</v>
      </c>
      <c r="G73" s="8">
        <v>112.2</v>
      </c>
      <c r="H73" s="6">
        <v>6.2</v>
      </c>
      <c r="I73" s="6">
        <v>106</v>
      </c>
      <c r="J73" s="6">
        <v>112.2</v>
      </c>
      <c r="K73" s="6"/>
      <c r="N73" s="11"/>
    </row>
    <row r="74" spans="1:14" ht="63" x14ac:dyDescent="0.25">
      <c r="A74" s="36">
        <v>7</v>
      </c>
      <c r="B74" s="32" t="s">
        <v>266</v>
      </c>
      <c r="C74" s="31">
        <v>63</v>
      </c>
      <c r="D74" s="2">
        <v>185</v>
      </c>
      <c r="E74" s="7" t="s">
        <v>46</v>
      </c>
      <c r="F74" s="5" t="s">
        <v>21</v>
      </c>
      <c r="G74" s="8">
        <v>232.2</v>
      </c>
      <c r="H74" s="6">
        <v>232.2</v>
      </c>
      <c r="I74" s="6"/>
      <c r="J74" s="6">
        <v>232.2</v>
      </c>
      <c r="K74" s="4" t="s">
        <v>265</v>
      </c>
      <c r="N74" s="11"/>
    </row>
    <row r="75" spans="1:14" ht="16.5" x14ac:dyDescent="0.25">
      <c r="A75" s="36">
        <v>8</v>
      </c>
      <c r="B75" s="30" t="s">
        <v>27</v>
      </c>
      <c r="C75" s="31">
        <v>62</v>
      </c>
      <c r="D75" s="2">
        <v>99</v>
      </c>
      <c r="E75" s="7" t="s">
        <v>46</v>
      </c>
      <c r="F75" s="5" t="s">
        <v>21</v>
      </c>
      <c r="G75" s="8">
        <v>155.30000000000001</v>
      </c>
      <c r="H75" s="6">
        <v>71.599999999999994</v>
      </c>
      <c r="I75" s="6">
        <v>83.7</v>
      </c>
      <c r="J75" s="6">
        <v>155.30000000000001</v>
      </c>
      <c r="K75" s="6"/>
      <c r="N75" s="11"/>
    </row>
    <row r="76" spans="1:14" ht="63" x14ac:dyDescent="0.25">
      <c r="A76" s="36">
        <v>9</v>
      </c>
      <c r="B76" s="32" t="s">
        <v>243</v>
      </c>
      <c r="C76" s="31">
        <v>63</v>
      </c>
      <c r="D76" s="2">
        <v>87</v>
      </c>
      <c r="E76" s="7" t="s">
        <v>46</v>
      </c>
      <c r="F76" s="5" t="s">
        <v>21</v>
      </c>
      <c r="G76" s="8">
        <v>211.1</v>
      </c>
      <c r="H76" s="6">
        <v>211.1</v>
      </c>
      <c r="I76" s="6"/>
      <c r="J76" s="6">
        <v>211.1</v>
      </c>
      <c r="K76" s="6" t="s">
        <v>197</v>
      </c>
      <c r="N76" s="11"/>
    </row>
    <row r="77" spans="1:14" ht="63" x14ac:dyDescent="0.25">
      <c r="A77" s="36">
        <v>10</v>
      </c>
      <c r="B77" s="32" t="s">
        <v>54</v>
      </c>
      <c r="C77" s="31">
        <v>63</v>
      </c>
      <c r="D77" s="2">
        <v>36</v>
      </c>
      <c r="E77" s="7" t="s">
        <v>46</v>
      </c>
      <c r="F77" s="5" t="s">
        <v>21</v>
      </c>
      <c r="G77" s="8">
        <v>246.5</v>
      </c>
      <c r="H77" s="6">
        <v>246.5</v>
      </c>
      <c r="I77" s="6"/>
      <c r="J77" s="6">
        <v>246.5</v>
      </c>
      <c r="K77" s="4" t="s">
        <v>267</v>
      </c>
      <c r="N77" s="11"/>
    </row>
    <row r="78" spans="1:14" ht="47.25" x14ac:dyDescent="0.25">
      <c r="A78" s="36">
        <v>11</v>
      </c>
      <c r="B78" s="33" t="s">
        <v>244</v>
      </c>
      <c r="C78" s="31">
        <v>63</v>
      </c>
      <c r="D78" s="2">
        <v>94</v>
      </c>
      <c r="E78" s="7" t="s">
        <v>46</v>
      </c>
      <c r="F78" s="5" t="s">
        <v>21</v>
      </c>
      <c r="G78" s="8">
        <v>253.9</v>
      </c>
      <c r="H78" s="6">
        <v>253.9</v>
      </c>
      <c r="I78" s="6"/>
      <c r="J78" s="6">
        <v>253.9</v>
      </c>
      <c r="K78" s="34" t="s">
        <v>198</v>
      </c>
      <c r="N78" s="11"/>
    </row>
    <row r="79" spans="1:14" ht="16.5" x14ac:dyDescent="0.25">
      <c r="A79" s="36">
        <v>12</v>
      </c>
      <c r="B79" s="30" t="s">
        <v>50</v>
      </c>
      <c r="C79" s="31">
        <v>62</v>
      </c>
      <c r="D79" s="2">
        <v>64</v>
      </c>
      <c r="E79" s="7" t="s">
        <v>46</v>
      </c>
      <c r="F79" s="5" t="s">
        <v>21</v>
      </c>
      <c r="G79" s="8">
        <v>273.89999999999998</v>
      </c>
      <c r="H79" s="6">
        <v>152.19999999999999</v>
      </c>
      <c r="I79" s="6">
        <v>121.69999999999999</v>
      </c>
      <c r="J79" s="6">
        <v>273.89999999999998</v>
      </c>
      <c r="K79" s="6"/>
      <c r="N79" s="11"/>
    </row>
    <row r="80" spans="1:14" ht="94.5" x14ac:dyDescent="0.25">
      <c r="A80" s="36">
        <v>13</v>
      </c>
      <c r="B80" s="32" t="s">
        <v>53</v>
      </c>
      <c r="C80" s="31">
        <v>63</v>
      </c>
      <c r="D80" s="2">
        <v>91</v>
      </c>
      <c r="E80" s="7" t="s">
        <v>46</v>
      </c>
      <c r="F80" s="5" t="s">
        <v>21</v>
      </c>
      <c r="G80" s="8">
        <v>471.9</v>
      </c>
      <c r="H80" s="6">
        <v>471.9</v>
      </c>
      <c r="I80" s="6"/>
      <c r="J80" s="6">
        <v>471.9</v>
      </c>
      <c r="K80" s="4" t="s">
        <v>206</v>
      </c>
      <c r="N80" s="11"/>
    </row>
    <row r="81" spans="1:14" ht="78.75" x14ac:dyDescent="0.25">
      <c r="A81" s="36">
        <v>14</v>
      </c>
      <c r="B81" s="32" t="s">
        <v>97</v>
      </c>
      <c r="C81" s="31">
        <v>63</v>
      </c>
      <c r="D81" s="2">
        <v>80</v>
      </c>
      <c r="E81" s="7" t="s">
        <v>46</v>
      </c>
      <c r="F81" s="5" t="s">
        <v>21</v>
      </c>
      <c r="G81" s="8">
        <v>253.4</v>
      </c>
      <c r="H81" s="6">
        <v>253.4</v>
      </c>
      <c r="I81" s="6"/>
      <c r="J81" s="6">
        <v>253.4</v>
      </c>
      <c r="K81" s="4" t="s">
        <v>188</v>
      </c>
      <c r="N81" s="11"/>
    </row>
    <row r="82" spans="1:14" ht="47.25" x14ac:dyDescent="0.25">
      <c r="A82" s="36">
        <v>15</v>
      </c>
      <c r="B82" s="32" t="s">
        <v>31</v>
      </c>
      <c r="C82" s="31">
        <v>63</v>
      </c>
      <c r="D82" s="2">
        <v>29</v>
      </c>
      <c r="E82" s="7" t="s">
        <v>46</v>
      </c>
      <c r="F82" s="5" t="s">
        <v>21</v>
      </c>
      <c r="G82" s="8">
        <v>151.1</v>
      </c>
      <c r="H82" s="6">
        <v>151.1</v>
      </c>
      <c r="I82" s="6"/>
      <c r="J82" s="6">
        <v>151.1</v>
      </c>
      <c r="K82" s="4" t="s">
        <v>204</v>
      </c>
      <c r="N82" s="11"/>
    </row>
    <row r="83" spans="1:14" ht="63" x14ac:dyDescent="0.25">
      <c r="A83" s="36">
        <v>16</v>
      </c>
      <c r="B83" s="32" t="s">
        <v>268</v>
      </c>
      <c r="C83" s="31">
        <v>63</v>
      </c>
      <c r="D83" s="2">
        <v>150</v>
      </c>
      <c r="E83" s="7" t="s">
        <v>46</v>
      </c>
      <c r="F83" s="5" t="s">
        <v>21</v>
      </c>
      <c r="G83" s="8">
        <v>159.6</v>
      </c>
      <c r="H83" s="6">
        <v>159.6</v>
      </c>
      <c r="I83" s="6"/>
      <c r="J83" s="6">
        <v>159.6</v>
      </c>
      <c r="K83" s="4" t="s">
        <v>214</v>
      </c>
      <c r="N83" s="11"/>
    </row>
    <row r="84" spans="1:14" ht="126" x14ac:dyDescent="0.25">
      <c r="A84" s="36">
        <v>17</v>
      </c>
      <c r="B84" s="32" t="s">
        <v>245</v>
      </c>
      <c r="C84" s="31">
        <v>63</v>
      </c>
      <c r="D84" s="2">
        <v>129</v>
      </c>
      <c r="E84" s="7" t="s">
        <v>46</v>
      </c>
      <c r="F84" s="5" t="s">
        <v>21</v>
      </c>
      <c r="G84" s="8">
        <v>704</v>
      </c>
      <c r="H84" s="6">
        <v>704</v>
      </c>
      <c r="I84" s="6"/>
      <c r="J84" s="6">
        <v>704</v>
      </c>
      <c r="K84" s="4" t="s">
        <v>240</v>
      </c>
      <c r="N84" s="11"/>
    </row>
    <row r="85" spans="1:14" ht="47.25" x14ac:dyDescent="0.25">
      <c r="A85" s="36">
        <v>18</v>
      </c>
      <c r="B85" s="32" t="s">
        <v>209</v>
      </c>
      <c r="C85" s="31">
        <v>63</v>
      </c>
      <c r="D85" s="2">
        <v>30</v>
      </c>
      <c r="E85" s="7" t="s">
        <v>46</v>
      </c>
      <c r="F85" s="5" t="s">
        <v>21</v>
      </c>
      <c r="G85" s="8">
        <v>237.6</v>
      </c>
      <c r="H85" s="6">
        <v>237.6</v>
      </c>
      <c r="I85" s="6"/>
      <c r="J85" s="6">
        <v>237.6</v>
      </c>
      <c r="K85" s="4" t="s">
        <v>202</v>
      </c>
      <c r="N85" s="11"/>
    </row>
    <row r="86" spans="1:14" ht="47.25" x14ac:dyDescent="0.25">
      <c r="A86" s="36">
        <v>19</v>
      </c>
      <c r="B86" s="32" t="s">
        <v>29</v>
      </c>
      <c r="C86" s="31">
        <v>63</v>
      </c>
      <c r="D86" s="2">
        <v>31</v>
      </c>
      <c r="E86" s="7" t="s">
        <v>46</v>
      </c>
      <c r="F86" s="5" t="s">
        <v>21</v>
      </c>
      <c r="G86" s="8">
        <v>167.8</v>
      </c>
      <c r="H86" s="6">
        <v>167.8</v>
      </c>
      <c r="I86" s="6"/>
      <c r="J86" s="6">
        <v>167.8</v>
      </c>
      <c r="K86" s="4" t="s">
        <v>201</v>
      </c>
      <c r="N86" s="11"/>
    </row>
    <row r="87" spans="1:14" ht="63" x14ac:dyDescent="0.25">
      <c r="A87" s="36">
        <v>20</v>
      </c>
      <c r="B87" s="32" t="s">
        <v>269</v>
      </c>
      <c r="C87" s="31">
        <v>63</v>
      </c>
      <c r="D87" s="2">
        <v>95</v>
      </c>
      <c r="E87" s="7" t="s">
        <v>46</v>
      </c>
      <c r="F87" s="5" t="s">
        <v>21</v>
      </c>
      <c r="G87" s="8">
        <v>333.2</v>
      </c>
      <c r="H87" s="6">
        <v>333.2</v>
      </c>
      <c r="I87" s="6"/>
      <c r="J87" s="6">
        <v>333.2</v>
      </c>
      <c r="K87" s="4" t="s">
        <v>203</v>
      </c>
      <c r="N87" s="11"/>
    </row>
    <row r="88" spans="1:14" ht="47.25" x14ac:dyDescent="0.25">
      <c r="A88" s="36">
        <v>21</v>
      </c>
      <c r="B88" s="32" t="s">
        <v>246</v>
      </c>
      <c r="C88" s="31">
        <v>63</v>
      </c>
      <c r="D88" s="2">
        <v>35</v>
      </c>
      <c r="E88" s="7" t="s">
        <v>46</v>
      </c>
      <c r="F88" s="5" t="s">
        <v>21</v>
      </c>
      <c r="G88" s="8">
        <v>250.5</v>
      </c>
      <c r="H88" s="6">
        <v>250.5</v>
      </c>
      <c r="I88" s="6"/>
      <c r="J88" s="6">
        <v>250.5</v>
      </c>
      <c r="K88" s="4" t="s">
        <v>200</v>
      </c>
      <c r="N88" s="11"/>
    </row>
    <row r="89" spans="1:14" ht="110.25" x14ac:dyDescent="0.25">
      <c r="A89" s="36">
        <v>22</v>
      </c>
      <c r="B89" s="35" t="s">
        <v>216</v>
      </c>
      <c r="C89" s="31">
        <v>63</v>
      </c>
      <c r="D89" s="2">
        <v>38</v>
      </c>
      <c r="E89" s="7" t="s">
        <v>46</v>
      </c>
      <c r="F89" s="5" t="s">
        <v>21</v>
      </c>
      <c r="G89" s="8">
        <v>271</v>
      </c>
      <c r="H89" s="6">
        <v>271</v>
      </c>
      <c r="I89" s="6"/>
      <c r="J89" s="6">
        <v>271</v>
      </c>
      <c r="K89" s="3" t="s">
        <v>217</v>
      </c>
      <c r="N89" s="11"/>
    </row>
    <row r="90" spans="1:14" ht="110.25" x14ac:dyDescent="0.25">
      <c r="A90" s="36">
        <v>23</v>
      </c>
      <c r="B90" s="32" t="s">
        <v>247</v>
      </c>
      <c r="C90" s="31">
        <v>63</v>
      </c>
      <c r="D90" s="2">
        <v>28</v>
      </c>
      <c r="E90" s="7" t="s">
        <v>46</v>
      </c>
      <c r="F90" s="5" t="s">
        <v>21</v>
      </c>
      <c r="G90" s="8">
        <v>517</v>
      </c>
      <c r="H90" s="6">
        <v>517</v>
      </c>
      <c r="I90" s="6"/>
      <c r="J90" s="6">
        <v>517</v>
      </c>
      <c r="K90" s="4" t="s">
        <v>205</v>
      </c>
      <c r="N90" s="11"/>
    </row>
    <row r="91" spans="1:14" ht="63" x14ac:dyDescent="0.25">
      <c r="A91" s="36">
        <v>24</v>
      </c>
      <c r="B91" s="32" t="s">
        <v>186</v>
      </c>
      <c r="C91" s="31">
        <v>63</v>
      </c>
      <c r="D91" s="2">
        <v>79</v>
      </c>
      <c r="E91" s="7" t="s">
        <v>46</v>
      </c>
      <c r="F91" s="5" t="s">
        <v>21</v>
      </c>
      <c r="G91" s="8">
        <v>180.4</v>
      </c>
      <c r="H91" s="6">
        <v>180.4</v>
      </c>
      <c r="I91" s="6"/>
      <c r="J91" s="6">
        <v>180.4</v>
      </c>
      <c r="K91" s="4" t="s">
        <v>187</v>
      </c>
      <c r="N91" s="11"/>
    </row>
    <row r="92" spans="1:14" ht="63" x14ac:dyDescent="0.25">
      <c r="A92" s="36">
        <v>25</v>
      </c>
      <c r="B92" s="32" t="s">
        <v>53</v>
      </c>
      <c r="C92" s="31">
        <v>63</v>
      </c>
      <c r="D92" s="2">
        <v>93</v>
      </c>
      <c r="E92" s="7" t="s">
        <v>46</v>
      </c>
      <c r="F92" s="5" t="s">
        <v>21</v>
      </c>
      <c r="G92" s="8">
        <v>248</v>
      </c>
      <c r="H92" s="6">
        <v>248</v>
      </c>
      <c r="I92" s="6"/>
      <c r="J92" s="6">
        <v>248</v>
      </c>
      <c r="K92" s="4" t="s">
        <v>196</v>
      </c>
      <c r="N92" s="11"/>
    </row>
    <row r="93" spans="1:14" ht="78.75" x14ac:dyDescent="0.25">
      <c r="A93" s="36">
        <v>26</v>
      </c>
      <c r="B93" s="32" t="s">
        <v>248</v>
      </c>
      <c r="C93" s="31">
        <v>63</v>
      </c>
      <c r="D93" s="2">
        <v>78</v>
      </c>
      <c r="E93" s="7" t="s">
        <v>46</v>
      </c>
      <c r="F93" s="5" t="s">
        <v>21</v>
      </c>
      <c r="G93" s="8">
        <v>285.60000000000002</v>
      </c>
      <c r="H93" s="6">
        <v>285.60000000000002</v>
      </c>
      <c r="I93" s="6"/>
      <c r="J93" s="6">
        <v>285.60000000000002</v>
      </c>
      <c r="K93" s="4" t="s">
        <v>185</v>
      </c>
      <c r="N93" s="11"/>
    </row>
    <row r="94" spans="1:14" ht="16.5" x14ac:dyDescent="0.25">
      <c r="A94" s="36">
        <v>27</v>
      </c>
      <c r="B94" s="30" t="s">
        <v>51</v>
      </c>
      <c r="C94" s="31">
        <v>62</v>
      </c>
      <c r="D94" s="2">
        <v>184</v>
      </c>
      <c r="E94" s="7" t="s">
        <v>46</v>
      </c>
      <c r="F94" s="5" t="s">
        <v>21</v>
      </c>
      <c r="G94" s="8">
        <v>120.1</v>
      </c>
      <c r="H94" s="6">
        <v>15.8</v>
      </c>
      <c r="I94" s="6">
        <v>104.3</v>
      </c>
      <c r="J94" s="6">
        <v>120.1</v>
      </c>
      <c r="K94" s="6"/>
      <c r="N94" s="11"/>
    </row>
    <row r="95" spans="1:14" ht="16.5" x14ac:dyDescent="0.25">
      <c r="A95" s="36">
        <v>28</v>
      </c>
      <c r="B95" s="30" t="s">
        <v>28</v>
      </c>
      <c r="C95" s="31">
        <v>62</v>
      </c>
      <c r="D95" s="2">
        <v>185</v>
      </c>
      <c r="E95" s="7" t="s">
        <v>46</v>
      </c>
      <c r="F95" s="5" t="s">
        <v>21</v>
      </c>
      <c r="G95" s="8">
        <v>109.3</v>
      </c>
      <c r="H95" s="6">
        <v>7</v>
      </c>
      <c r="I95" s="6">
        <v>102.3</v>
      </c>
      <c r="J95" s="6">
        <v>109.3</v>
      </c>
      <c r="K95" s="6"/>
      <c r="N95" s="11"/>
    </row>
    <row r="96" spans="1:14" ht="16.5" x14ac:dyDescent="0.25">
      <c r="A96" s="36">
        <v>29</v>
      </c>
      <c r="B96" s="30" t="s">
        <v>52</v>
      </c>
      <c r="C96" s="31">
        <v>62</v>
      </c>
      <c r="D96" s="2">
        <v>129</v>
      </c>
      <c r="E96" s="7" t="s">
        <v>46</v>
      </c>
      <c r="F96" s="5" t="s">
        <v>21</v>
      </c>
      <c r="G96" s="8">
        <v>207.6</v>
      </c>
      <c r="H96" s="6">
        <v>44.1</v>
      </c>
      <c r="I96" s="6"/>
      <c r="J96" s="6">
        <v>44.1</v>
      </c>
      <c r="K96" s="6"/>
      <c r="N96" s="11"/>
    </row>
    <row r="97" spans="1:14" ht="78.75" x14ac:dyDescent="0.25">
      <c r="A97" s="36">
        <v>30</v>
      </c>
      <c r="B97" s="32" t="s">
        <v>249</v>
      </c>
      <c r="C97" s="31">
        <v>63</v>
      </c>
      <c r="D97" s="2">
        <v>89</v>
      </c>
      <c r="E97" s="7" t="s">
        <v>46</v>
      </c>
      <c r="F97" s="5" t="s">
        <v>21</v>
      </c>
      <c r="G97" s="8">
        <v>359.6</v>
      </c>
      <c r="H97" s="6">
        <v>359.6</v>
      </c>
      <c r="I97" s="6"/>
      <c r="J97" s="6">
        <v>359.6</v>
      </c>
      <c r="K97" s="4" t="s">
        <v>215</v>
      </c>
      <c r="N97" s="11"/>
    </row>
    <row r="98" spans="1:14" ht="78.75" x14ac:dyDescent="0.25">
      <c r="A98" s="36">
        <v>31</v>
      </c>
      <c r="B98" s="32" t="s">
        <v>41</v>
      </c>
      <c r="C98" s="31">
        <v>56</v>
      </c>
      <c r="D98" s="2">
        <v>821</v>
      </c>
      <c r="E98" s="7" t="s">
        <v>46</v>
      </c>
      <c r="F98" s="5" t="s">
        <v>21</v>
      </c>
      <c r="G98" s="8">
        <v>262.89999999999998</v>
      </c>
      <c r="H98" s="6">
        <v>201.9</v>
      </c>
      <c r="I98" s="6">
        <v>61</v>
      </c>
      <c r="J98" s="6">
        <v>262.89999999999998</v>
      </c>
      <c r="K98" s="4" t="s">
        <v>237</v>
      </c>
      <c r="N98" s="11"/>
    </row>
    <row r="99" spans="1:14" ht="63" x14ac:dyDescent="0.25">
      <c r="A99" s="36">
        <v>32</v>
      </c>
      <c r="B99" s="32" t="s">
        <v>74</v>
      </c>
      <c r="C99" s="31">
        <v>63</v>
      </c>
      <c r="D99" s="2">
        <v>21</v>
      </c>
      <c r="E99" s="7" t="s">
        <v>46</v>
      </c>
      <c r="F99" s="5" t="s">
        <v>21</v>
      </c>
      <c r="G99" s="8">
        <v>402.8</v>
      </c>
      <c r="H99" s="6">
        <v>402.8</v>
      </c>
      <c r="I99" s="6"/>
      <c r="J99" s="6">
        <v>402.8</v>
      </c>
      <c r="K99" s="4" t="s">
        <v>227</v>
      </c>
      <c r="N99" s="11"/>
    </row>
    <row r="100" spans="1:14" ht="63" x14ac:dyDescent="0.25">
      <c r="A100" s="36">
        <v>33</v>
      </c>
      <c r="B100" s="32" t="s">
        <v>250</v>
      </c>
      <c r="C100" s="31">
        <v>63</v>
      </c>
      <c r="D100" s="2">
        <v>23</v>
      </c>
      <c r="E100" s="7" t="s">
        <v>46</v>
      </c>
      <c r="F100" s="5" t="s">
        <v>21</v>
      </c>
      <c r="G100" s="8">
        <v>240.2</v>
      </c>
      <c r="H100" s="6">
        <v>240.2</v>
      </c>
      <c r="I100" s="6"/>
      <c r="J100" s="6">
        <v>240.2</v>
      </c>
      <c r="K100" s="4" t="s">
        <v>228</v>
      </c>
      <c r="N100" s="11"/>
    </row>
    <row r="101" spans="1:14" ht="47.25" x14ac:dyDescent="0.25">
      <c r="A101" s="36">
        <v>34</v>
      </c>
      <c r="B101" s="32" t="s">
        <v>223</v>
      </c>
      <c r="C101" s="31">
        <v>63</v>
      </c>
      <c r="D101" s="2">
        <v>25</v>
      </c>
      <c r="E101" s="7" t="s">
        <v>46</v>
      </c>
      <c r="F101" s="5" t="s">
        <v>21</v>
      </c>
      <c r="G101" s="8">
        <v>228.2</v>
      </c>
      <c r="H101" s="6">
        <v>228.2</v>
      </c>
      <c r="I101" s="6"/>
      <c r="J101" s="6">
        <v>228.2</v>
      </c>
      <c r="K101" s="4" t="s">
        <v>224</v>
      </c>
      <c r="N101" s="11"/>
    </row>
    <row r="102" spans="1:14" ht="47.25" x14ac:dyDescent="0.25">
      <c r="A102" s="36">
        <v>35</v>
      </c>
      <c r="B102" s="32" t="s">
        <v>64</v>
      </c>
      <c r="C102" s="31">
        <v>63</v>
      </c>
      <c r="D102" s="2">
        <v>26</v>
      </c>
      <c r="E102" s="7" t="s">
        <v>46</v>
      </c>
      <c r="F102" s="5" t="s">
        <v>21</v>
      </c>
      <c r="G102" s="8">
        <v>192.8</v>
      </c>
      <c r="H102" s="6">
        <v>192.8</v>
      </c>
      <c r="I102" s="6"/>
      <c r="J102" s="6">
        <v>192.8</v>
      </c>
      <c r="K102" s="4" t="s">
        <v>229</v>
      </c>
      <c r="N102" s="11"/>
    </row>
    <row r="103" spans="1:14" ht="47.25" x14ac:dyDescent="0.25">
      <c r="A103" s="36">
        <v>36</v>
      </c>
      <c r="B103" s="32" t="s">
        <v>232</v>
      </c>
      <c r="C103" s="31">
        <v>63</v>
      </c>
      <c r="D103" s="2">
        <v>33</v>
      </c>
      <c r="E103" s="7" t="s">
        <v>46</v>
      </c>
      <c r="F103" s="5" t="s">
        <v>21</v>
      </c>
      <c r="G103" s="8">
        <v>119.2</v>
      </c>
      <c r="H103" s="6">
        <v>119.2</v>
      </c>
      <c r="I103" s="6"/>
      <c r="J103" s="6">
        <v>119.2</v>
      </c>
      <c r="K103" s="4" t="s">
        <v>199</v>
      </c>
      <c r="N103" s="11"/>
    </row>
    <row r="104" spans="1:14" ht="47.25" x14ac:dyDescent="0.25">
      <c r="A104" s="36">
        <v>37</v>
      </c>
      <c r="B104" s="32" t="s">
        <v>251</v>
      </c>
      <c r="C104" s="31">
        <v>63</v>
      </c>
      <c r="D104" s="2">
        <v>82</v>
      </c>
      <c r="E104" s="7" t="s">
        <v>46</v>
      </c>
      <c r="F104" s="5" t="s">
        <v>21</v>
      </c>
      <c r="G104" s="8">
        <v>139.19999999999999</v>
      </c>
      <c r="H104" s="6">
        <v>139.19999999999999</v>
      </c>
      <c r="I104" s="6"/>
      <c r="J104" s="6">
        <v>139.19999999999999</v>
      </c>
      <c r="K104" s="4" t="s">
        <v>207</v>
      </c>
      <c r="N104" s="11"/>
    </row>
    <row r="105" spans="1:14" ht="78.75" x14ac:dyDescent="0.25">
      <c r="A105" s="36">
        <v>38</v>
      </c>
      <c r="B105" s="32" t="s">
        <v>252</v>
      </c>
      <c r="C105" s="31">
        <v>63</v>
      </c>
      <c r="D105" s="2">
        <v>97</v>
      </c>
      <c r="E105" s="7" t="s">
        <v>46</v>
      </c>
      <c r="F105" s="5" t="s">
        <v>21</v>
      </c>
      <c r="G105" s="8">
        <v>348.7</v>
      </c>
      <c r="H105" s="6">
        <v>348.7</v>
      </c>
      <c r="I105" s="6"/>
      <c r="J105" s="6">
        <v>348.7</v>
      </c>
      <c r="K105" s="4" t="s">
        <v>233</v>
      </c>
      <c r="N105" s="11"/>
    </row>
    <row r="106" spans="1:14" ht="94.5" x14ac:dyDescent="0.25">
      <c r="A106" s="36">
        <v>39</v>
      </c>
      <c r="B106" s="32" t="s">
        <v>61</v>
      </c>
      <c r="C106" s="31">
        <v>63</v>
      </c>
      <c r="D106" s="2">
        <v>99</v>
      </c>
      <c r="E106" s="7" t="s">
        <v>46</v>
      </c>
      <c r="F106" s="5" t="s">
        <v>21</v>
      </c>
      <c r="G106" s="8">
        <v>257.7</v>
      </c>
      <c r="H106" s="6">
        <v>257.7</v>
      </c>
      <c r="I106" s="6"/>
      <c r="J106" s="6">
        <v>257.7</v>
      </c>
      <c r="K106" s="4" t="s">
        <v>225</v>
      </c>
      <c r="N106" s="11"/>
    </row>
    <row r="107" spans="1:14" ht="110.25" x14ac:dyDescent="0.25">
      <c r="A107" s="36">
        <v>40</v>
      </c>
      <c r="B107" s="32" t="s">
        <v>253</v>
      </c>
      <c r="C107" s="31">
        <v>63</v>
      </c>
      <c r="D107" s="2">
        <v>100</v>
      </c>
      <c r="E107" s="7" t="s">
        <v>46</v>
      </c>
      <c r="F107" s="5" t="s">
        <v>21</v>
      </c>
      <c r="G107" s="8">
        <v>302</v>
      </c>
      <c r="H107" s="6">
        <v>302</v>
      </c>
      <c r="I107" s="6"/>
      <c r="J107" s="6">
        <v>302</v>
      </c>
      <c r="K107" s="4" t="s">
        <v>210</v>
      </c>
      <c r="N107" s="11"/>
    </row>
    <row r="108" spans="1:14" ht="110.25" x14ac:dyDescent="0.25">
      <c r="A108" s="36">
        <v>41</v>
      </c>
      <c r="B108" s="32" t="s">
        <v>254</v>
      </c>
      <c r="C108" s="31">
        <v>63</v>
      </c>
      <c r="D108" s="2">
        <v>126</v>
      </c>
      <c r="E108" s="7" t="s">
        <v>46</v>
      </c>
      <c r="F108" s="5" t="s">
        <v>21</v>
      </c>
      <c r="G108" s="8">
        <v>323.89999999999998</v>
      </c>
      <c r="H108" s="6">
        <v>323.89999999999998</v>
      </c>
      <c r="I108" s="6"/>
      <c r="J108" s="6">
        <v>323.89999999999998</v>
      </c>
      <c r="K108" s="4" t="s">
        <v>226</v>
      </c>
      <c r="N108" s="11"/>
    </row>
    <row r="109" spans="1:14" ht="63" x14ac:dyDescent="0.25">
      <c r="A109" s="36">
        <v>42</v>
      </c>
      <c r="B109" s="32" t="s">
        <v>255</v>
      </c>
      <c r="C109" s="31">
        <v>63</v>
      </c>
      <c r="D109" s="2">
        <v>127</v>
      </c>
      <c r="E109" s="7" t="s">
        <v>46</v>
      </c>
      <c r="F109" s="5" t="s">
        <v>21</v>
      </c>
      <c r="G109" s="8">
        <v>110.1</v>
      </c>
      <c r="H109" s="6">
        <v>110.1</v>
      </c>
      <c r="I109" s="6"/>
      <c r="J109" s="6">
        <v>110.1</v>
      </c>
      <c r="K109" s="4" t="s">
        <v>211</v>
      </c>
      <c r="N109" s="11"/>
    </row>
    <row r="110" spans="1:14" ht="63" x14ac:dyDescent="0.25">
      <c r="A110" s="36">
        <v>43</v>
      </c>
      <c r="B110" s="32" t="s">
        <v>256</v>
      </c>
      <c r="C110" s="31">
        <v>63</v>
      </c>
      <c r="D110" s="2">
        <v>128</v>
      </c>
      <c r="E110" s="7" t="s">
        <v>46</v>
      </c>
      <c r="F110" s="5" t="s">
        <v>21</v>
      </c>
      <c r="G110" s="8">
        <v>139.30000000000001</v>
      </c>
      <c r="H110" s="6">
        <v>139.30000000000001</v>
      </c>
      <c r="I110" s="6"/>
      <c r="J110" s="6">
        <v>139.30000000000001</v>
      </c>
      <c r="K110" s="4" t="s">
        <v>212</v>
      </c>
      <c r="N110" s="11"/>
    </row>
    <row r="111" spans="1:14" ht="63" x14ac:dyDescent="0.25">
      <c r="A111" s="36">
        <v>44</v>
      </c>
      <c r="B111" s="32" t="s">
        <v>55</v>
      </c>
      <c r="C111" s="31">
        <v>63</v>
      </c>
      <c r="D111" s="2">
        <v>147</v>
      </c>
      <c r="E111" s="7" t="s">
        <v>46</v>
      </c>
      <c r="F111" s="5" t="s">
        <v>21</v>
      </c>
      <c r="G111" s="8">
        <v>190.2</v>
      </c>
      <c r="H111" s="6">
        <v>190.2</v>
      </c>
      <c r="I111" s="6"/>
      <c r="J111" s="6">
        <v>190.2</v>
      </c>
      <c r="K111" s="4" t="s">
        <v>213</v>
      </c>
      <c r="N111" s="11"/>
    </row>
    <row r="112" spans="1:14" ht="157.5" x14ac:dyDescent="0.25">
      <c r="A112" s="36">
        <v>45</v>
      </c>
      <c r="B112" s="32" t="s">
        <v>257</v>
      </c>
      <c r="C112" s="31">
        <v>63</v>
      </c>
      <c r="D112" s="2">
        <v>149</v>
      </c>
      <c r="E112" s="7" t="s">
        <v>46</v>
      </c>
      <c r="F112" s="5" t="s">
        <v>21</v>
      </c>
      <c r="G112" s="8">
        <v>380.7</v>
      </c>
      <c r="H112" s="6">
        <v>380.7</v>
      </c>
      <c r="I112" s="6"/>
      <c r="J112" s="6">
        <v>380.7</v>
      </c>
      <c r="K112" s="4" t="s">
        <v>222</v>
      </c>
      <c r="N112" s="11"/>
    </row>
    <row r="113" spans="1:14" ht="220.5" x14ac:dyDescent="0.25">
      <c r="A113" s="36">
        <v>46</v>
      </c>
      <c r="B113" s="32" t="s">
        <v>258</v>
      </c>
      <c r="C113" s="31">
        <v>63</v>
      </c>
      <c r="D113" s="2">
        <v>151</v>
      </c>
      <c r="E113" s="7" t="s">
        <v>46</v>
      </c>
      <c r="F113" s="5" t="s">
        <v>21</v>
      </c>
      <c r="G113" s="8">
        <v>524.1</v>
      </c>
      <c r="H113" s="6">
        <v>524.1</v>
      </c>
      <c r="I113" s="6"/>
      <c r="J113" s="6">
        <v>524.1</v>
      </c>
      <c r="K113" s="4" t="s">
        <v>218</v>
      </c>
      <c r="N113" s="11"/>
    </row>
    <row r="114" spans="1:14" ht="94.5" x14ac:dyDescent="0.25">
      <c r="A114" s="36">
        <v>47</v>
      </c>
      <c r="B114" s="32" t="s">
        <v>259</v>
      </c>
      <c r="C114" s="31">
        <v>63</v>
      </c>
      <c r="D114" s="2">
        <v>152</v>
      </c>
      <c r="E114" s="7" t="s">
        <v>46</v>
      </c>
      <c r="F114" s="5" t="s">
        <v>21</v>
      </c>
      <c r="G114" s="8">
        <v>311.2</v>
      </c>
      <c r="H114" s="6">
        <v>311.2</v>
      </c>
      <c r="I114" s="6"/>
      <c r="J114" s="6">
        <v>311.2</v>
      </c>
      <c r="K114" s="4" t="s">
        <v>219</v>
      </c>
      <c r="N114" s="11"/>
    </row>
    <row r="115" spans="1:14" ht="141.75" x14ac:dyDescent="0.25">
      <c r="A115" s="36">
        <v>48</v>
      </c>
      <c r="B115" s="32" t="s">
        <v>260</v>
      </c>
      <c r="C115" s="31">
        <v>63</v>
      </c>
      <c r="D115" s="2">
        <v>183</v>
      </c>
      <c r="E115" s="7" t="s">
        <v>46</v>
      </c>
      <c r="F115" s="5" t="s">
        <v>21</v>
      </c>
      <c r="G115" s="8">
        <v>458.7</v>
      </c>
      <c r="H115" s="6">
        <v>458.7</v>
      </c>
      <c r="I115" s="6"/>
      <c r="J115" s="6">
        <v>458.7</v>
      </c>
      <c r="K115" s="4" t="s">
        <v>221</v>
      </c>
      <c r="N115" s="11"/>
    </row>
    <row r="116" spans="1:14" ht="126" x14ac:dyDescent="0.25">
      <c r="A116" s="36">
        <v>49</v>
      </c>
      <c r="B116" s="32" t="s">
        <v>261</v>
      </c>
      <c r="C116" s="31">
        <v>63</v>
      </c>
      <c r="D116" s="2">
        <v>188</v>
      </c>
      <c r="E116" s="7" t="s">
        <v>46</v>
      </c>
      <c r="F116" s="5" t="s">
        <v>21</v>
      </c>
      <c r="G116" s="8">
        <v>314.5</v>
      </c>
      <c r="H116" s="6">
        <v>314.5</v>
      </c>
      <c r="I116" s="6"/>
      <c r="J116" s="6">
        <v>314.5</v>
      </c>
      <c r="K116" s="4" t="s">
        <v>220</v>
      </c>
      <c r="N116" s="11"/>
    </row>
    <row r="117" spans="1:14" ht="47.25" x14ac:dyDescent="0.25">
      <c r="A117" s="36">
        <v>50</v>
      </c>
      <c r="B117" s="32" t="s">
        <v>192</v>
      </c>
      <c r="C117" s="31">
        <v>64</v>
      </c>
      <c r="D117" s="2">
        <v>1</v>
      </c>
      <c r="E117" s="7" t="s">
        <v>46</v>
      </c>
      <c r="F117" s="5" t="s">
        <v>21</v>
      </c>
      <c r="G117" s="8">
        <v>268.7</v>
      </c>
      <c r="H117" s="6">
        <v>174.4</v>
      </c>
      <c r="I117" s="6"/>
      <c r="J117" s="6">
        <v>174.4</v>
      </c>
      <c r="K117" s="4" t="s">
        <v>236</v>
      </c>
      <c r="N117" s="11"/>
    </row>
    <row r="118" spans="1:14" ht="63" x14ac:dyDescent="0.25">
      <c r="A118" s="36">
        <v>51</v>
      </c>
      <c r="B118" s="32" t="s">
        <v>234</v>
      </c>
      <c r="C118" s="31">
        <v>64</v>
      </c>
      <c r="D118" s="2">
        <v>2</v>
      </c>
      <c r="E118" s="7" t="s">
        <v>46</v>
      </c>
      <c r="F118" s="5" t="s">
        <v>21</v>
      </c>
      <c r="G118" s="8">
        <v>188.9</v>
      </c>
      <c r="H118" s="6">
        <v>107.4</v>
      </c>
      <c r="I118" s="6"/>
      <c r="J118" s="6">
        <v>107.4</v>
      </c>
      <c r="K118" s="4" t="s">
        <v>235</v>
      </c>
      <c r="N118" s="11"/>
    </row>
    <row r="119" spans="1:14" ht="78.75" x14ac:dyDescent="0.25">
      <c r="A119" s="36">
        <v>52</v>
      </c>
      <c r="B119" s="32" t="s">
        <v>262</v>
      </c>
      <c r="C119" s="31">
        <v>64</v>
      </c>
      <c r="D119" s="2">
        <v>91</v>
      </c>
      <c r="E119" s="7" t="s">
        <v>46</v>
      </c>
      <c r="F119" s="5" t="s">
        <v>21</v>
      </c>
      <c r="G119" s="8">
        <v>242.2</v>
      </c>
      <c r="H119" s="6">
        <v>79.7</v>
      </c>
      <c r="I119" s="6"/>
      <c r="J119" s="6">
        <v>79.7</v>
      </c>
      <c r="K119" s="4" t="s">
        <v>238</v>
      </c>
      <c r="N119" s="11"/>
    </row>
    <row r="120" spans="1:14" ht="63" x14ac:dyDescent="0.25">
      <c r="A120" s="36">
        <v>53</v>
      </c>
      <c r="B120" s="32" t="s">
        <v>263</v>
      </c>
      <c r="C120" s="31">
        <v>64</v>
      </c>
      <c r="D120" s="2">
        <v>92</v>
      </c>
      <c r="E120" s="7" t="s">
        <v>46</v>
      </c>
      <c r="F120" s="5" t="s">
        <v>21</v>
      </c>
      <c r="G120" s="8">
        <v>155</v>
      </c>
      <c r="H120" s="6">
        <v>59.7</v>
      </c>
      <c r="I120" s="6"/>
      <c r="J120" s="6">
        <v>59.7</v>
      </c>
      <c r="K120" s="4" t="s">
        <v>239</v>
      </c>
      <c r="N120" s="11"/>
    </row>
    <row r="121" spans="1:14" ht="15.75" x14ac:dyDescent="0.25">
      <c r="A121" s="25"/>
      <c r="B121" s="25"/>
      <c r="C121" s="26"/>
      <c r="D121" s="27"/>
      <c r="E121" s="25"/>
      <c r="F121" s="27"/>
      <c r="G121" s="27"/>
      <c r="H121" s="25"/>
      <c r="I121" s="25"/>
      <c r="J121" s="25"/>
      <c r="K121" s="25"/>
      <c r="N121" s="11"/>
    </row>
    <row r="122" spans="1:14" ht="15.75" x14ac:dyDescent="0.25">
      <c r="A122" s="25"/>
      <c r="B122" s="25"/>
      <c r="C122" s="26"/>
      <c r="D122" s="27"/>
      <c r="E122" s="25"/>
      <c r="F122" s="27"/>
      <c r="G122" s="27"/>
      <c r="H122" s="25"/>
      <c r="I122" s="25"/>
      <c r="J122" s="25"/>
      <c r="K122" s="25"/>
      <c r="N122" s="11"/>
    </row>
    <row r="123" spans="1:14" ht="15.75" x14ac:dyDescent="0.25">
      <c r="A123" s="25"/>
      <c r="B123" s="25"/>
      <c r="C123" s="26"/>
      <c r="D123" s="27"/>
      <c r="E123" s="25"/>
      <c r="F123" s="27"/>
      <c r="G123" s="27"/>
      <c r="H123" s="25"/>
      <c r="I123" s="25"/>
      <c r="J123" s="25"/>
      <c r="K123" s="25"/>
      <c r="N123" s="11"/>
    </row>
    <row r="124" spans="1:14" ht="15.75" x14ac:dyDescent="0.25">
      <c r="A124" s="25"/>
      <c r="B124" s="25"/>
      <c r="C124" s="26"/>
      <c r="D124" s="27"/>
      <c r="E124" s="25"/>
      <c r="F124" s="27"/>
      <c r="G124" s="27"/>
      <c r="H124" s="25"/>
      <c r="I124" s="25"/>
      <c r="J124" s="25"/>
      <c r="K124" s="25"/>
      <c r="N124" s="11"/>
    </row>
    <row r="125" spans="1:14" ht="15.75" x14ac:dyDescent="0.25">
      <c r="A125" s="25"/>
      <c r="B125" s="25"/>
      <c r="C125" s="26"/>
      <c r="D125" s="27"/>
      <c r="E125" s="25"/>
      <c r="F125" s="27"/>
      <c r="G125" s="27"/>
      <c r="H125" s="25"/>
      <c r="I125" s="25"/>
      <c r="J125" s="25"/>
      <c r="K125" s="25"/>
      <c r="N125" s="11"/>
    </row>
    <row r="126" spans="1:14" x14ac:dyDescent="0.25">
      <c r="N126" s="11"/>
    </row>
    <row r="127" spans="1:14" x14ac:dyDescent="0.25">
      <c r="N127" s="11"/>
    </row>
    <row r="128" spans="1:14" x14ac:dyDescent="0.25">
      <c r="N128" s="11"/>
    </row>
    <row r="129" spans="14:14" x14ac:dyDescent="0.25">
      <c r="N129" s="11"/>
    </row>
    <row r="130" spans="14:14" x14ac:dyDescent="0.25">
      <c r="N130" s="11"/>
    </row>
    <row r="131" spans="14:14" x14ac:dyDescent="0.25">
      <c r="N131" s="11"/>
    </row>
    <row r="132" spans="14:14" x14ac:dyDescent="0.25">
      <c r="N132" s="11"/>
    </row>
    <row r="133" spans="14:14" x14ac:dyDescent="0.25">
      <c r="N133" s="11"/>
    </row>
    <row r="134" spans="14:14" x14ac:dyDescent="0.25">
      <c r="N134" s="11"/>
    </row>
    <row r="135" spans="14:14" x14ac:dyDescent="0.25">
      <c r="N135" s="11"/>
    </row>
    <row r="136" spans="14:14" x14ac:dyDescent="0.25">
      <c r="N136" s="11"/>
    </row>
    <row r="137" spans="14:14" x14ac:dyDescent="0.25">
      <c r="N137" s="11"/>
    </row>
    <row r="138" spans="14:14" x14ac:dyDescent="0.25">
      <c r="N138" s="11"/>
    </row>
    <row r="139" spans="14:14" x14ac:dyDescent="0.25">
      <c r="N139" s="11"/>
    </row>
    <row r="140" spans="14:14" x14ac:dyDescent="0.25">
      <c r="N140" s="11"/>
    </row>
    <row r="141" spans="14:14" x14ac:dyDescent="0.25">
      <c r="N141" s="11"/>
    </row>
    <row r="142" spans="14:14" x14ac:dyDescent="0.25">
      <c r="N142" s="11"/>
    </row>
    <row r="143" spans="14:14" x14ac:dyDescent="0.25">
      <c r="N143" s="11"/>
    </row>
    <row r="144" spans="14:14" x14ac:dyDescent="0.25">
      <c r="N144" s="11"/>
    </row>
    <row r="145" spans="14:14" x14ac:dyDescent="0.25">
      <c r="N145" s="11"/>
    </row>
    <row r="146" spans="14:14" x14ac:dyDescent="0.25">
      <c r="N146" s="11"/>
    </row>
    <row r="147" spans="14:14" x14ac:dyDescent="0.25">
      <c r="N147" s="11"/>
    </row>
    <row r="148" spans="14:14" x14ac:dyDescent="0.25">
      <c r="N148" s="11"/>
    </row>
    <row r="149" spans="14:14" x14ac:dyDescent="0.25">
      <c r="N149" s="11"/>
    </row>
    <row r="150" spans="14:14" x14ac:dyDescent="0.25">
      <c r="N150" s="11"/>
    </row>
    <row r="151" spans="14:14" x14ac:dyDescent="0.25">
      <c r="N151" s="11"/>
    </row>
    <row r="152" spans="14:14" x14ac:dyDescent="0.25">
      <c r="N152" s="11"/>
    </row>
    <row r="153" spans="14:14" x14ac:dyDescent="0.25">
      <c r="N153" s="11"/>
    </row>
    <row r="154" spans="14:14" x14ac:dyDescent="0.25">
      <c r="N154" s="11"/>
    </row>
    <row r="155" spans="14:14" x14ac:dyDescent="0.25">
      <c r="N155" s="11"/>
    </row>
    <row r="156" spans="14:14" x14ac:dyDescent="0.25">
      <c r="N156" s="11"/>
    </row>
    <row r="157" spans="14:14" x14ac:dyDescent="0.25">
      <c r="N157" s="11"/>
    </row>
    <row r="158" spans="14:14" x14ac:dyDescent="0.25">
      <c r="N158" s="11"/>
    </row>
    <row r="159" spans="14:14" x14ac:dyDescent="0.25">
      <c r="N159" s="11"/>
    </row>
    <row r="160" spans="14:14" x14ac:dyDescent="0.25">
      <c r="N160" s="11"/>
    </row>
    <row r="161" spans="14:14" x14ac:dyDescent="0.25">
      <c r="N161" s="11"/>
    </row>
    <row r="162" spans="14:14" x14ac:dyDescent="0.25">
      <c r="N162" s="11"/>
    </row>
    <row r="163" spans="14:14" x14ac:dyDescent="0.25">
      <c r="N163" s="11"/>
    </row>
    <row r="164" spans="14:14" x14ac:dyDescent="0.25">
      <c r="N164" s="11"/>
    </row>
    <row r="165" spans="14:14" x14ac:dyDescent="0.25">
      <c r="N165" s="11"/>
    </row>
    <row r="166" spans="14:14" x14ac:dyDescent="0.25">
      <c r="N166" s="11"/>
    </row>
    <row r="167" spans="14:14" x14ac:dyDescent="0.25">
      <c r="N167" s="11"/>
    </row>
    <row r="168" spans="14:14" x14ac:dyDescent="0.25">
      <c r="N168" s="11"/>
    </row>
    <row r="169" spans="14:14" x14ac:dyDescent="0.25">
      <c r="N169" s="11"/>
    </row>
    <row r="170" spans="14:14" x14ac:dyDescent="0.25">
      <c r="N170" s="11"/>
    </row>
    <row r="171" spans="14:14" x14ac:dyDescent="0.25">
      <c r="N171" s="11"/>
    </row>
    <row r="172" spans="14:14" x14ac:dyDescent="0.25">
      <c r="N172" s="11"/>
    </row>
    <row r="173" spans="14:14" x14ac:dyDescent="0.25">
      <c r="N173" s="11"/>
    </row>
    <row r="174" spans="14:14" x14ac:dyDescent="0.25">
      <c r="N174" s="11"/>
    </row>
    <row r="175" spans="14:14" x14ac:dyDescent="0.25">
      <c r="N175" s="11"/>
    </row>
    <row r="176" spans="14:14" x14ac:dyDescent="0.25">
      <c r="N176" s="11"/>
    </row>
    <row r="177" spans="14:14" x14ac:dyDescent="0.25">
      <c r="N177" s="11"/>
    </row>
    <row r="178" spans="14:14" x14ac:dyDescent="0.25">
      <c r="N178" s="11"/>
    </row>
    <row r="179" spans="14:14" x14ac:dyDescent="0.25">
      <c r="N179" s="11"/>
    </row>
    <row r="180" spans="14:14" x14ac:dyDescent="0.25">
      <c r="N180" s="11"/>
    </row>
    <row r="181" spans="14:14" x14ac:dyDescent="0.25">
      <c r="N181" s="11"/>
    </row>
    <row r="182" spans="14:14" x14ac:dyDescent="0.25">
      <c r="N182" s="11"/>
    </row>
    <row r="183" spans="14:14" x14ac:dyDescent="0.25">
      <c r="N183" s="11"/>
    </row>
    <row r="184" spans="14:14" x14ac:dyDescent="0.25">
      <c r="N184" s="11"/>
    </row>
    <row r="185" spans="14:14" x14ac:dyDescent="0.25">
      <c r="N185" s="11"/>
    </row>
    <row r="186" spans="14:14" x14ac:dyDescent="0.25">
      <c r="N186" s="11"/>
    </row>
    <row r="187" spans="14:14" x14ac:dyDescent="0.25">
      <c r="N187" s="11"/>
    </row>
    <row r="188" spans="14:14" x14ac:dyDescent="0.25">
      <c r="N188" s="11"/>
    </row>
    <row r="189" spans="14:14" x14ac:dyDescent="0.25">
      <c r="N189" s="11"/>
    </row>
    <row r="190" spans="14:14" x14ac:dyDescent="0.25">
      <c r="N190" s="11"/>
    </row>
    <row r="191" spans="14:14" x14ac:dyDescent="0.25">
      <c r="N191" s="11"/>
    </row>
    <row r="192" spans="14:14" x14ac:dyDescent="0.25">
      <c r="N192" s="11"/>
    </row>
    <row r="193" spans="14:14" x14ac:dyDescent="0.25">
      <c r="N193" s="11"/>
    </row>
    <row r="194" spans="14:14" x14ac:dyDescent="0.25">
      <c r="N194" s="11"/>
    </row>
    <row r="195" spans="14:14" x14ac:dyDescent="0.25">
      <c r="N195" s="11"/>
    </row>
    <row r="196" spans="14:14" x14ac:dyDescent="0.25">
      <c r="N196" s="11"/>
    </row>
    <row r="197" spans="14:14" x14ac:dyDescent="0.25">
      <c r="N197" s="11"/>
    </row>
    <row r="198" spans="14:14" x14ac:dyDescent="0.25">
      <c r="N198" s="11"/>
    </row>
    <row r="199" spans="14:14" x14ac:dyDescent="0.25">
      <c r="N199" s="11"/>
    </row>
    <row r="200" spans="14:14" x14ac:dyDescent="0.25">
      <c r="N200" s="11"/>
    </row>
    <row r="201" spans="14:14" x14ac:dyDescent="0.25">
      <c r="N201" s="11"/>
    </row>
    <row r="202" spans="14:14" x14ac:dyDescent="0.25">
      <c r="N202" s="11"/>
    </row>
    <row r="203" spans="14:14" x14ac:dyDescent="0.25">
      <c r="N203" s="11"/>
    </row>
    <row r="204" spans="14:14" x14ac:dyDescent="0.25">
      <c r="N204" s="11"/>
    </row>
    <row r="205" spans="14:14" x14ac:dyDescent="0.25">
      <c r="N205" s="11"/>
    </row>
    <row r="206" spans="14:14" x14ac:dyDescent="0.25">
      <c r="N206" s="11"/>
    </row>
    <row r="207" spans="14:14" x14ac:dyDescent="0.25">
      <c r="N207" s="11"/>
    </row>
    <row r="208" spans="14:14" x14ac:dyDescent="0.25">
      <c r="N208" s="11"/>
    </row>
    <row r="209" spans="14:14" x14ac:dyDescent="0.25">
      <c r="N209" s="11"/>
    </row>
    <row r="210" spans="14:14" x14ac:dyDescent="0.25">
      <c r="N210" s="11"/>
    </row>
    <row r="211" spans="14:14" x14ac:dyDescent="0.25">
      <c r="N211" s="11"/>
    </row>
    <row r="212" spans="14:14" x14ac:dyDescent="0.25">
      <c r="N212" s="11"/>
    </row>
    <row r="213" spans="14:14" x14ac:dyDescent="0.25">
      <c r="N213" s="11"/>
    </row>
    <row r="214" spans="14:14" x14ac:dyDescent="0.25">
      <c r="N214" s="11"/>
    </row>
    <row r="215" spans="14:14" x14ac:dyDescent="0.25">
      <c r="N215" s="11"/>
    </row>
    <row r="216" spans="14:14" x14ac:dyDescent="0.25">
      <c r="N216" s="11"/>
    </row>
    <row r="217" spans="14:14" x14ac:dyDescent="0.25">
      <c r="N217" s="11"/>
    </row>
    <row r="218" spans="14:14" x14ac:dyDescent="0.25">
      <c r="N218" s="11"/>
    </row>
    <row r="219" spans="14:14" x14ac:dyDescent="0.25">
      <c r="N219" s="11"/>
    </row>
    <row r="220" spans="14:14" x14ac:dyDescent="0.25">
      <c r="N220" s="11"/>
    </row>
    <row r="221" spans="14:14" x14ac:dyDescent="0.25">
      <c r="N221" s="11"/>
    </row>
    <row r="222" spans="14:14" x14ac:dyDescent="0.25">
      <c r="N222" s="11"/>
    </row>
    <row r="223" spans="14:14" x14ac:dyDescent="0.25">
      <c r="N223" s="11"/>
    </row>
    <row r="224" spans="14:14" x14ac:dyDescent="0.25">
      <c r="N224" s="11"/>
    </row>
    <row r="225" spans="14:14" x14ac:dyDescent="0.25">
      <c r="N225" s="11"/>
    </row>
    <row r="226" spans="14:14" x14ac:dyDescent="0.25">
      <c r="N226" s="11"/>
    </row>
    <row r="227" spans="14:14" x14ac:dyDescent="0.25">
      <c r="N227" s="11"/>
    </row>
    <row r="228" spans="14:14" x14ac:dyDescent="0.25">
      <c r="N228" s="11"/>
    </row>
    <row r="229" spans="14:14" x14ac:dyDescent="0.25">
      <c r="N229" s="11"/>
    </row>
    <row r="230" spans="14:14" x14ac:dyDescent="0.25">
      <c r="N230" s="11"/>
    </row>
    <row r="231" spans="14:14" x14ac:dyDescent="0.25">
      <c r="N231" s="11"/>
    </row>
    <row r="232" spans="14:14" x14ac:dyDescent="0.25">
      <c r="N232" s="11"/>
    </row>
    <row r="233" spans="14:14" x14ac:dyDescent="0.25">
      <c r="N233" s="11"/>
    </row>
    <row r="234" spans="14:14" x14ac:dyDescent="0.25">
      <c r="N234" s="11"/>
    </row>
    <row r="235" spans="14:14" x14ac:dyDescent="0.25">
      <c r="N235" s="11"/>
    </row>
    <row r="236" spans="14:14" x14ac:dyDescent="0.25">
      <c r="N236" s="11"/>
    </row>
    <row r="237" spans="14:14" x14ac:dyDescent="0.25">
      <c r="N237" s="11"/>
    </row>
    <row r="238" spans="14:14" x14ac:dyDescent="0.25">
      <c r="N238" s="11"/>
    </row>
    <row r="239" spans="14:14" x14ac:dyDescent="0.25">
      <c r="N239" s="11"/>
    </row>
    <row r="240" spans="14:14" x14ac:dyDescent="0.25">
      <c r="N240" s="11"/>
    </row>
    <row r="241" spans="14:14" x14ac:dyDescent="0.25">
      <c r="N241" s="11"/>
    </row>
    <row r="242" spans="14:14" x14ac:dyDescent="0.25">
      <c r="N242" s="11"/>
    </row>
    <row r="243" spans="14:14" x14ac:dyDescent="0.25">
      <c r="N243" s="11"/>
    </row>
    <row r="244" spans="14:14" x14ac:dyDescent="0.25">
      <c r="N244" s="11"/>
    </row>
    <row r="245" spans="14:14" x14ac:dyDescent="0.25">
      <c r="N245" s="11"/>
    </row>
    <row r="246" spans="14:14" x14ac:dyDescent="0.25">
      <c r="N246" s="11"/>
    </row>
    <row r="247" spans="14:14" x14ac:dyDescent="0.25">
      <c r="N247" s="11"/>
    </row>
    <row r="248" spans="14:14" x14ac:dyDescent="0.25">
      <c r="N248" s="11"/>
    </row>
    <row r="249" spans="14:14" x14ac:dyDescent="0.25">
      <c r="N249" s="11"/>
    </row>
    <row r="250" spans="14:14" x14ac:dyDescent="0.25">
      <c r="N250" s="11"/>
    </row>
    <row r="251" spans="14:14" x14ac:dyDescent="0.25">
      <c r="N251" s="11"/>
    </row>
    <row r="252" spans="14:14" x14ac:dyDescent="0.25">
      <c r="N252" s="11"/>
    </row>
    <row r="253" spans="14:14" x14ac:dyDescent="0.25">
      <c r="N253" s="11"/>
    </row>
    <row r="254" spans="14:14" x14ac:dyDescent="0.25">
      <c r="N254" s="11"/>
    </row>
    <row r="255" spans="14:14" x14ac:dyDescent="0.25">
      <c r="N255" s="11"/>
    </row>
    <row r="256" spans="14:14" x14ac:dyDescent="0.25">
      <c r="N256" s="11"/>
    </row>
    <row r="257" spans="14:14" x14ac:dyDescent="0.25">
      <c r="N257" s="11"/>
    </row>
    <row r="258" spans="14:14" x14ac:dyDescent="0.25">
      <c r="N258" s="11"/>
    </row>
    <row r="259" spans="14:14" x14ac:dyDescent="0.25">
      <c r="N259" s="11"/>
    </row>
    <row r="260" spans="14:14" x14ac:dyDescent="0.25">
      <c r="N260" s="11"/>
    </row>
    <row r="261" spans="14:14" x14ac:dyDescent="0.25">
      <c r="N261" s="11"/>
    </row>
    <row r="262" spans="14:14" x14ac:dyDescent="0.25">
      <c r="N262" s="11"/>
    </row>
    <row r="263" spans="14:14" x14ac:dyDescent="0.25">
      <c r="N263" s="11"/>
    </row>
    <row r="264" spans="14:14" x14ac:dyDescent="0.25">
      <c r="N264" s="11"/>
    </row>
    <row r="265" spans="14:14" x14ac:dyDescent="0.25">
      <c r="N265" s="11"/>
    </row>
    <row r="266" spans="14:14" x14ac:dyDescent="0.25">
      <c r="N266" s="11"/>
    </row>
    <row r="267" spans="14:14" x14ac:dyDescent="0.25">
      <c r="N267" s="11"/>
    </row>
    <row r="268" spans="14:14" x14ac:dyDescent="0.25">
      <c r="N268" s="11"/>
    </row>
    <row r="269" spans="14:14" x14ac:dyDescent="0.25">
      <c r="N269" s="11"/>
    </row>
    <row r="270" spans="14:14" x14ac:dyDescent="0.25">
      <c r="N270" s="11"/>
    </row>
    <row r="271" spans="14:14" x14ac:dyDescent="0.25">
      <c r="N271" s="11"/>
    </row>
    <row r="272" spans="14:14" x14ac:dyDescent="0.25">
      <c r="N272" s="11"/>
    </row>
    <row r="273" spans="14:14" x14ac:dyDescent="0.25">
      <c r="N273" s="11"/>
    </row>
    <row r="274" spans="14:14" x14ac:dyDescent="0.25">
      <c r="N274" s="11"/>
    </row>
    <row r="275" spans="14:14" x14ac:dyDescent="0.25">
      <c r="N275" s="11"/>
    </row>
    <row r="276" spans="14:14" x14ac:dyDescent="0.25">
      <c r="N276" s="11"/>
    </row>
    <row r="277" spans="14:14" x14ac:dyDescent="0.25">
      <c r="N277" s="11"/>
    </row>
    <row r="278" spans="14:14" x14ac:dyDescent="0.25">
      <c r="N278" s="11"/>
    </row>
    <row r="279" spans="14:14" x14ac:dyDescent="0.25">
      <c r="N279" s="11"/>
    </row>
    <row r="280" spans="14:14" x14ac:dyDescent="0.25">
      <c r="N280" s="11"/>
    </row>
    <row r="281" spans="14:14" x14ac:dyDescent="0.25">
      <c r="N281" s="11"/>
    </row>
    <row r="282" spans="14:14" x14ac:dyDescent="0.25">
      <c r="N282" s="11"/>
    </row>
    <row r="283" spans="14:14" x14ac:dyDescent="0.25">
      <c r="N283" s="11"/>
    </row>
    <row r="284" spans="14:14" x14ac:dyDescent="0.25">
      <c r="N284" s="11"/>
    </row>
    <row r="285" spans="14:14" x14ac:dyDescent="0.25">
      <c r="N285" s="11"/>
    </row>
    <row r="286" spans="14:14" x14ac:dyDescent="0.25">
      <c r="N286" s="11"/>
    </row>
    <row r="287" spans="14:14" x14ac:dyDescent="0.25">
      <c r="N287" s="11"/>
    </row>
    <row r="288" spans="14:14" x14ac:dyDescent="0.25">
      <c r="N288" s="11"/>
    </row>
    <row r="289" spans="14:14" x14ac:dyDescent="0.25">
      <c r="N289" s="11"/>
    </row>
    <row r="290" spans="14:14" x14ac:dyDescent="0.25">
      <c r="N290" s="11"/>
    </row>
    <row r="291" spans="14:14" x14ac:dyDescent="0.25">
      <c r="N291" s="11"/>
    </row>
    <row r="292" spans="14:14" x14ac:dyDescent="0.25">
      <c r="N292" s="11"/>
    </row>
    <row r="293" spans="14:14" x14ac:dyDescent="0.25">
      <c r="N293" s="11"/>
    </row>
    <row r="294" spans="14:14" x14ac:dyDescent="0.25">
      <c r="N294" s="11"/>
    </row>
    <row r="295" spans="14:14" x14ac:dyDescent="0.25">
      <c r="N295" s="11"/>
    </row>
    <row r="296" spans="14:14" x14ac:dyDescent="0.25">
      <c r="N296" s="11"/>
    </row>
    <row r="297" spans="14:14" x14ac:dyDescent="0.25">
      <c r="N297" s="11"/>
    </row>
    <row r="298" spans="14:14" x14ac:dyDescent="0.25">
      <c r="N298" s="11"/>
    </row>
    <row r="299" spans="14:14" x14ac:dyDescent="0.25">
      <c r="N299" s="11"/>
    </row>
    <row r="300" spans="14:14" x14ac:dyDescent="0.25">
      <c r="N300" s="11"/>
    </row>
    <row r="301" spans="14:14" x14ac:dyDescent="0.25">
      <c r="N301" s="11"/>
    </row>
    <row r="302" spans="14:14" x14ac:dyDescent="0.25">
      <c r="N302" s="11"/>
    </row>
    <row r="303" spans="14:14" x14ac:dyDescent="0.25">
      <c r="N303" s="11"/>
    </row>
    <row r="304" spans="14:14" x14ac:dyDescent="0.25">
      <c r="N304" s="11"/>
    </row>
    <row r="305" spans="14:14" x14ac:dyDescent="0.25">
      <c r="N305" s="11"/>
    </row>
    <row r="306" spans="14:14" x14ac:dyDescent="0.25">
      <c r="N306" s="11"/>
    </row>
    <row r="307" spans="14:14" x14ac:dyDescent="0.25">
      <c r="N307" s="11"/>
    </row>
    <row r="308" spans="14:14" x14ac:dyDescent="0.25">
      <c r="N308" s="11"/>
    </row>
    <row r="309" spans="14:14" x14ac:dyDescent="0.25">
      <c r="N309" s="11"/>
    </row>
    <row r="310" spans="14:14" x14ac:dyDescent="0.25">
      <c r="N310" s="11"/>
    </row>
    <row r="311" spans="14:14" x14ac:dyDescent="0.25">
      <c r="N311" s="11"/>
    </row>
    <row r="312" spans="14:14" x14ac:dyDescent="0.25">
      <c r="N312" s="11"/>
    </row>
    <row r="313" spans="14:14" x14ac:dyDescent="0.25">
      <c r="N313" s="11"/>
    </row>
    <row r="314" spans="14:14" x14ac:dyDescent="0.25">
      <c r="N314" s="11"/>
    </row>
    <row r="315" spans="14:14" x14ac:dyDescent="0.25">
      <c r="N315" s="11"/>
    </row>
    <row r="316" spans="14:14" x14ac:dyDescent="0.25">
      <c r="N316" s="11"/>
    </row>
    <row r="317" spans="14:14" x14ac:dyDescent="0.25">
      <c r="N317" s="11"/>
    </row>
    <row r="318" spans="14:14" x14ac:dyDescent="0.25">
      <c r="N318" s="11"/>
    </row>
    <row r="319" spans="14:14" x14ac:dyDescent="0.25">
      <c r="N319" s="11"/>
    </row>
    <row r="320" spans="14:14" x14ac:dyDescent="0.25">
      <c r="N320" s="11"/>
    </row>
    <row r="321" spans="14:14" x14ac:dyDescent="0.25">
      <c r="N321" s="11"/>
    </row>
    <row r="322" spans="14:14" x14ac:dyDescent="0.25">
      <c r="N322" s="11"/>
    </row>
    <row r="323" spans="14:14" x14ac:dyDescent="0.25">
      <c r="N323" s="11"/>
    </row>
    <row r="324" spans="14:14" x14ac:dyDescent="0.25">
      <c r="N324" s="11"/>
    </row>
    <row r="325" spans="14:14" x14ac:dyDescent="0.25">
      <c r="N325" s="11"/>
    </row>
    <row r="326" spans="14:14" x14ac:dyDescent="0.25">
      <c r="N326" s="11"/>
    </row>
    <row r="327" spans="14:14" x14ac:dyDescent="0.25">
      <c r="N327" s="11"/>
    </row>
    <row r="328" spans="14:14" x14ac:dyDescent="0.25">
      <c r="N328" s="11"/>
    </row>
    <row r="329" spans="14:14" x14ac:dyDescent="0.25">
      <c r="N329" s="11"/>
    </row>
    <row r="330" spans="14:14" x14ac:dyDescent="0.25">
      <c r="N330" s="11"/>
    </row>
    <row r="331" spans="14:14" x14ac:dyDescent="0.25">
      <c r="N331" s="11"/>
    </row>
    <row r="332" spans="14:14" x14ac:dyDescent="0.25">
      <c r="N332" s="11"/>
    </row>
    <row r="333" spans="14:14" x14ac:dyDescent="0.25">
      <c r="N333" s="11"/>
    </row>
    <row r="334" spans="14:14" x14ac:dyDescent="0.25">
      <c r="N334" s="11"/>
    </row>
    <row r="335" spans="14:14" x14ac:dyDescent="0.25">
      <c r="N335" s="11"/>
    </row>
    <row r="336" spans="14:14" x14ac:dyDescent="0.25">
      <c r="N336" s="11"/>
    </row>
    <row r="337" spans="14:14" x14ac:dyDescent="0.25">
      <c r="N337" s="11"/>
    </row>
    <row r="338" spans="14:14" x14ac:dyDescent="0.25">
      <c r="N338" s="11"/>
    </row>
    <row r="339" spans="14:14" x14ac:dyDescent="0.25">
      <c r="N339" s="11"/>
    </row>
    <row r="340" spans="14:14" x14ac:dyDescent="0.25">
      <c r="N340" s="11"/>
    </row>
    <row r="341" spans="14:14" x14ac:dyDescent="0.25">
      <c r="N341" s="11"/>
    </row>
    <row r="342" spans="14:14" x14ac:dyDescent="0.25">
      <c r="N342" s="11"/>
    </row>
    <row r="343" spans="14:14" x14ac:dyDescent="0.25">
      <c r="N343" s="11"/>
    </row>
    <row r="344" spans="14:14" x14ac:dyDescent="0.25">
      <c r="N344" s="11"/>
    </row>
    <row r="345" spans="14:14" x14ac:dyDescent="0.25">
      <c r="N345" s="11"/>
    </row>
    <row r="346" spans="14:14" x14ac:dyDescent="0.25">
      <c r="N346" s="11"/>
    </row>
    <row r="347" spans="14:14" x14ac:dyDescent="0.25">
      <c r="N347" s="11"/>
    </row>
    <row r="348" spans="14:14" x14ac:dyDescent="0.25">
      <c r="N348" s="11"/>
    </row>
    <row r="349" spans="14:14" x14ac:dyDescent="0.25">
      <c r="N349" s="11"/>
    </row>
    <row r="350" spans="14:14" x14ac:dyDescent="0.25">
      <c r="N350" s="11"/>
    </row>
    <row r="351" spans="14:14" x14ac:dyDescent="0.25">
      <c r="N351" s="11"/>
    </row>
    <row r="352" spans="14:14" x14ac:dyDescent="0.25">
      <c r="N352" s="11"/>
    </row>
    <row r="353" spans="14:14" x14ac:dyDescent="0.25">
      <c r="N353" s="11"/>
    </row>
    <row r="354" spans="14:14" x14ac:dyDescent="0.25">
      <c r="N354" s="11"/>
    </row>
    <row r="355" spans="14:14" x14ac:dyDescent="0.25">
      <c r="N355" s="11"/>
    </row>
    <row r="356" spans="14:14" x14ac:dyDescent="0.25">
      <c r="N356" s="11"/>
    </row>
    <row r="357" spans="14:14" x14ac:dyDescent="0.25">
      <c r="N357" s="11"/>
    </row>
    <row r="358" spans="14:14" x14ac:dyDescent="0.25">
      <c r="N358" s="11"/>
    </row>
    <row r="359" spans="14:14" x14ac:dyDescent="0.25">
      <c r="N359" s="11"/>
    </row>
    <row r="360" spans="14:14" x14ac:dyDescent="0.25">
      <c r="N360" s="11"/>
    </row>
    <row r="361" spans="14:14" x14ac:dyDescent="0.25">
      <c r="N361" s="11"/>
    </row>
    <row r="362" spans="14:14" x14ac:dyDescent="0.25">
      <c r="N362" s="11"/>
    </row>
    <row r="363" spans="14:14" x14ac:dyDescent="0.25">
      <c r="N363" s="11"/>
    </row>
    <row r="364" spans="14:14" x14ac:dyDescent="0.25">
      <c r="N364" s="11"/>
    </row>
    <row r="365" spans="14:14" x14ac:dyDescent="0.25">
      <c r="N365" s="11"/>
    </row>
    <row r="366" spans="14:14" x14ac:dyDescent="0.25">
      <c r="N366" s="11"/>
    </row>
    <row r="367" spans="14:14" x14ac:dyDescent="0.25">
      <c r="N367" s="11"/>
    </row>
    <row r="368" spans="14:14" x14ac:dyDescent="0.25">
      <c r="N368" s="11"/>
    </row>
    <row r="369" spans="14:14" x14ac:dyDescent="0.25">
      <c r="N369" s="11"/>
    </row>
    <row r="370" spans="14:14" x14ac:dyDescent="0.25">
      <c r="N370" s="11"/>
    </row>
    <row r="371" spans="14:14" x14ac:dyDescent="0.25">
      <c r="N371" s="11"/>
    </row>
    <row r="372" spans="14:14" x14ac:dyDescent="0.25">
      <c r="N372" s="11"/>
    </row>
    <row r="373" spans="14:14" x14ac:dyDescent="0.25">
      <c r="N373" s="11"/>
    </row>
    <row r="374" spans="14:14" x14ac:dyDescent="0.25">
      <c r="N374" s="11"/>
    </row>
    <row r="375" spans="14:14" x14ac:dyDescent="0.25">
      <c r="N375" s="11"/>
    </row>
    <row r="376" spans="14:14" x14ac:dyDescent="0.25">
      <c r="N376" s="11"/>
    </row>
    <row r="377" spans="14:14" x14ac:dyDescent="0.25">
      <c r="N377" s="11"/>
    </row>
    <row r="378" spans="14:14" x14ac:dyDescent="0.25">
      <c r="N378" s="11"/>
    </row>
    <row r="379" spans="14:14" x14ac:dyDescent="0.25">
      <c r="N379" s="11"/>
    </row>
    <row r="380" spans="14:14" x14ac:dyDescent="0.25">
      <c r="N380" s="11"/>
    </row>
    <row r="381" spans="14:14" x14ac:dyDescent="0.25">
      <c r="N381" s="11"/>
    </row>
    <row r="382" spans="14:14" x14ac:dyDescent="0.25">
      <c r="N382" s="11"/>
    </row>
    <row r="383" spans="14:14" x14ac:dyDescent="0.25">
      <c r="N383" s="11"/>
    </row>
    <row r="384" spans="14:14" x14ac:dyDescent="0.25">
      <c r="N384" s="11"/>
    </row>
    <row r="385" spans="14:14" x14ac:dyDescent="0.25">
      <c r="N385" s="11"/>
    </row>
    <row r="386" spans="14:14" x14ac:dyDescent="0.25">
      <c r="N386" s="11"/>
    </row>
    <row r="387" spans="14:14" x14ac:dyDescent="0.25">
      <c r="N387" s="11"/>
    </row>
    <row r="388" spans="14:14" x14ac:dyDescent="0.25">
      <c r="N388" s="11"/>
    </row>
    <row r="389" spans="14:14" x14ac:dyDescent="0.25">
      <c r="N389" s="11"/>
    </row>
    <row r="390" spans="14:14" x14ac:dyDescent="0.25">
      <c r="N390" s="11"/>
    </row>
    <row r="391" spans="14:14" x14ac:dyDescent="0.25">
      <c r="N391" s="11"/>
    </row>
    <row r="392" spans="14:14" x14ac:dyDescent="0.25">
      <c r="N392" s="11"/>
    </row>
    <row r="393" spans="14:14" x14ac:dyDescent="0.25">
      <c r="N393" s="11"/>
    </row>
    <row r="394" spans="14:14" x14ac:dyDescent="0.25">
      <c r="N394" s="11"/>
    </row>
    <row r="395" spans="14:14" x14ac:dyDescent="0.25">
      <c r="N395" s="11"/>
    </row>
    <row r="396" spans="14:14" x14ac:dyDescent="0.25">
      <c r="N396" s="11"/>
    </row>
    <row r="397" spans="14:14" x14ac:dyDescent="0.25">
      <c r="N397" s="11"/>
    </row>
    <row r="398" spans="14:14" x14ac:dyDescent="0.25">
      <c r="N398" s="11"/>
    </row>
    <row r="399" spans="14:14" x14ac:dyDescent="0.25">
      <c r="N399" s="11"/>
    </row>
    <row r="400" spans="14:14" x14ac:dyDescent="0.25">
      <c r="N400" s="11"/>
    </row>
    <row r="401" spans="14:14" x14ac:dyDescent="0.25">
      <c r="N401" s="11"/>
    </row>
    <row r="402" spans="14:14" x14ac:dyDescent="0.25">
      <c r="N402" s="11"/>
    </row>
    <row r="403" spans="14:14" x14ac:dyDescent="0.25">
      <c r="N403" s="11"/>
    </row>
    <row r="404" spans="14:14" x14ac:dyDescent="0.25">
      <c r="N404" s="11"/>
    </row>
    <row r="405" spans="14:14" x14ac:dyDescent="0.25">
      <c r="N405" s="11"/>
    </row>
    <row r="406" spans="14:14" x14ac:dyDescent="0.25">
      <c r="N406" s="11"/>
    </row>
    <row r="407" spans="14:14" x14ac:dyDescent="0.25">
      <c r="N407" s="11"/>
    </row>
    <row r="408" spans="14:14" x14ac:dyDescent="0.25">
      <c r="N408" s="11"/>
    </row>
    <row r="409" spans="14:14" x14ac:dyDescent="0.25">
      <c r="N409" s="11"/>
    </row>
    <row r="410" spans="14:14" x14ac:dyDescent="0.25">
      <c r="N410" s="11"/>
    </row>
    <row r="411" spans="14:14" x14ac:dyDescent="0.25">
      <c r="N411" s="11"/>
    </row>
    <row r="412" spans="14:14" x14ac:dyDescent="0.25">
      <c r="N412" s="11"/>
    </row>
    <row r="413" spans="14:14" x14ac:dyDescent="0.25">
      <c r="N413" s="11"/>
    </row>
    <row r="414" spans="14:14" x14ac:dyDescent="0.25">
      <c r="N414" s="11"/>
    </row>
    <row r="415" spans="14:14" x14ac:dyDescent="0.25">
      <c r="N415" s="11"/>
    </row>
    <row r="416" spans="14:14" x14ac:dyDescent="0.25">
      <c r="N416" s="11"/>
    </row>
    <row r="417" spans="14:14" x14ac:dyDescent="0.25">
      <c r="N417" s="11"/>
    </row>
    <row r="418" spans="14:14" x14ac:dyDescent="0.25">
      <c r="N418" s="11"/>
    </row>
    <row r="419" spans="14:14" x14ac:dyDescent="0.25">
      <c r="N419" s="11"/>
    </row>
    <row r="420" spans="14:14" x14ac:dyDescent="0.25">
      <c r="N420" s="11"/>
    </row>
    <row r="421" spans="14:14" x14ac:dyDescent="0.25">
      <c r="N421" s="11"/>
    </row>
    <row r="422" spans="14:14" x14ac:dyDescent="0.25">
      <c r="N422" s="11"/>
    </row>
    <row r="423" spans="14:14" x14ac:dyDescent="0.25">
      <c r="N423" s="11"/>
    </row>
    <row r="424" spans="14:14" x14ac:dyDescent="0.25">
      <c r="N424" s="11"/>
    </row>
    <row r="425" spans="14:14" x14ac:dyDescent="0.25">
      <c r="N425" s="11"/>
    </row>
    <row r="426" spans="14:14" x14ac:dyDescent="0.25">
      <c r="N426" s="11"/>
    </row>
    <row r="427" spans="14:14" x14ac:dyDescent="0.25">
      <c r="N427" s="11"/>
    </row>
    <row r="428" spans="14:14" x14ac:dyDescent="0.25">
      <c r="N428" s="11"/>
    </row>
    <row r="429" spans="14:14" x14ac:dyDescent="0.25">
      <c r="N429" s="11"/>
    </row>
    <row r="430" spans="14:14" x14ac:dyDescent="0.25">
      <c r="N430" s="11"/>
    </row>
    <row r="431" spans="14:14" x14ac:dyDescent="0.25">
      <c r="N431" s="11"/>
    </row>
    <row r="432" spans="14:14" x14ac:dyDescent="0.25">
      <c r="N432" s="11"/>
    </row>
    <row r="433" spans="14:14" x14ac:dyDescent="0.25">
      <c r="N433" s="11"/>
    </row>
    <row r="434" spans="14:14" x14ac:dyDescent="0.25">
      <c r="N434" s="11"/>
    </row>
    <row r="435" spans="14:14" x14ac:dyDescent="0.25">
      <c r="N435" s="11"/>
    </row>
    <row r="436" spans="14:14" x14ac:dyDescent="0.25">
      <c r="N436" s="11"/>
    </row>
    <row r="437" spans="14:14" x14ac:dyDescent="0.25">
      <c r="N437" s="11"/>
    </row>
    <row r="438" spans="14:14" x14ac:dyDescent="0.25">
      <c r="N438" s="11"/>
    </row>
    <row r="439" spans="14:14" x14ac:dyDescent="0.25">
      <c r="N439" s="11"/>
    </row>
    <row r="440" spans="14:14" x14ac:dyDescent="0.25">
      <c r="N440" s="11"/>
    </row>
    <row r="441" spans="14:14" x14ac:dyDescent="0.25">
      <c r="N441" s="11"/>
    </row>
    <row r="442" spans="14:14" x14ac:dyDescent="0.25">
      <c r="N442" s="11"/>
    </row>
    <row r="443" spans="14:14" x14ac:dyDescent="0.25">
      <c r="N443" s="11"/>
    </row>
    <row r="444" spans="14:14" x14ac:dyDescent="0.25">
      <c r="N444" s="11"/>
    </row>
    <row r="445" spans="14:14" x14ac:dyDescent="0.25">
      <c r="N445" s="11"/>
    </row>
    <row r="446" spans="14:14" x14ac:dyDescent="0.25">
      <c r="N446" s="11"/>
    </row>
    <row r="447" spans="14:14" x14ac:dyDescent="0.25">
      <c r="N447" s="11"/>
    </row>
    <row r="448" spans="14:14" x14ac:dyDescent="0.25">
      <c r="N448" s="11"/>
    </row>
    <row r="449" spans="14:14" x14ac:dyDescent="0.25">
      <c r="N449" s="11"/>
    </row>
    <row r="450" spans="14:14" x14ac:dyDescent="0.25">
      <c r="N450" s="11"/>
    </row>
    <row r="451" spans="14:14" x14ac:dyDescent="0.25">
      <c r="N451" s="11"/>
    </row>
    <row r="452" spans="14:14" x14ac:dyDescent="0.25">
      <c r="N452" s="11"/>
    </row>
    <row r="453" spans="14:14" x14ac:dyDescent="0.25">
      <c r="N453" s="11"/>
    </row>
    <row r="454" spans="14:14" x14ac:dyDescent="0.25">
      <c r="N454" s="11"/>
    </row>
    <row r="455" spans="14:14" x14ac:dyDescent="0.25">
      <c r="N455" s="11"/>
    </row>
    <row r="456" spans="14:14" x14ac:dyDescent="0.25">
      <c r="N456" s="11"/>
    </row>
    <row r="457" spans="14:14" x14ac:dyDescent="0.25">
      <c r="N457" s="11"/>
    </row>
    <row r="458" spans="14:14" x14ac:dyDescent="0.25">
      <c r="N458" s="11"/>
    </row>
    <row r="459" spans="14:14" x14ac:dyDescent="0.25">
      <c r="N459" s="11"/>
    </row>
    <row r="460" spans="14:14" x14ac:dyDescent="0.25">
      <c r="N460" s="11"/>
    </row>
    <row r="461" spans="14:14" x14ac:dyDescent="0.25">
      <c r="N461" s="11"/>
    </row>
    <row r="462" spans="14:14" x14ac:dyDescent="0.25">
      <c r="N462" s="11"/>
    </row>
    <row r="463" spans="14:14" x14ac:dyDescent="0.25">
      <c r="N463" s="11"/>
    </row>
    <row r="464" spans="14:14" x14ac:dyDescent="0.25">
      <c r="N464" s="11"/>
    </row>
    <row r="465" spans="14:14" x14ac:dyDescent="0.25">
      <c r="N465" s="11"/>
    </row>
    <row r="466" spans="14:14" x14ac:dyDescent="0.25">
      <c r="N466" s="11"/>
    </row>
    <row r="468" spans="14:14" x14ac:dyDescent="0.25">
      <c r="N468" s="11"/>
    </row>
    <row r="469" spans="14:14" x14ac:dyDescent="0.25">
      <c r="N469" s="11"/>
    </row>
    <row r="470" spans="14:14" x14ac:dyDescent="0.25">
      <c r="N470" s="11"/>
    </row>
    <row r="471" spans="14:14" x14ac:dyDescent="0.25">
      <c r="N471" s="11"/>
    </row>
    <row r="472" spans="14:14" x14ac:dyDescent="0.25">
      <c r="N472" s="11"/>
    </row>
    <row r="473" spans="14:14" x14ac:dyDescent="0.25">
      <c r="N473" s="11"/>
    </row>
    <row r="474" spans="14:14" x14ac:dyDescent="0.25">
      <c r="N474" s="11"/>
    </row>
    <row r="475" spans="14:14" x14ac:dyDescent="0.25">
      <c r="N475" s="11"/>
    </row>
    <row r="476" spans="14:14" x14ac:dyDescent="0.25">
      <c r="N476" s="11"/>
    </row>
    <row r="477" spans="14:14" x14ac:dyDescent="0.25">
      <c r="N477" s="11"/>
    </row>
    <row r="478" spans="14:14" x14ac:dyDescent="0.25">
      <c r="N478" s="11"/>
    </row>
    <row r="479" spans="14:14" x14ac:dyDescent="0.25">
      <c r="N479" s="11"/>
    </row>
    <row r="480" spans="14:14" x14ac:dyDescent="0.25">
      <c r="N480" s="11"/>
    </row>
    <row r="481" spans="14:14" x14ac:dyDescent="0.25">
      <c r="N481" s="11"/>
    </row>
    <row r="482" spans="14:14" x14ac:dyDescent="0.25">
      <c r="N482" s="11"/>
    </row>
    <row r="483" spans="14:14" x14ac:dyDescent="0.25">
      <c r="N483" s="11"/>
    </row>
    <row r="484" spans="14:14" x14ac:dyDescent="0.25">
      <c r="N484" s="11"/>
    </row>
    <row r="485" spans="14:14" x14ac:dyDescent="0.25">
      <c r="N485" s="11"/>
    </row>
    <row r="486" spans="14:14" x14ac:dyDescent="0.25">
      <c r="N486" s="11"/>
    </row>
    <row r="487" spans="14:14" x14ac:dyDescent="0.25">
      <c r="N487" s="11"/>
    </row>
    <row r="488" spans="14:14" x14ac:dyDescent="0.25">
      <c r="N488" s="11"/>
    </row>
    <row r="489" spans="14:14" x14ac:dyDescent="0.25">
      <c r="N489" s="11"/>
    </row>
    <row r="490" spans="14:14" x14ac:dyDescent="0.25">
      <c r="N490" s="11"/>
    </row>
    <row r="491" spans="14:14" x14ac:dyDescent="0.25">
      <c r="N491" s="11"/>
    </row>
    <row r="492" spans="14:14" x14ac:dyDescent="0.25">
      <c r="N492" s="11"/>
    </row>
    <row r="493" spans="14:14" x14ac:dyDescent="0.25">
      <c r="N493" s="11"/>
    </row>
    <row r="494" spans="14:14" x14ac:dyDescent="0.25">
      <c r="N494" s="11"/>
    </row>
    <row r="495" spans="14:14" x14ac:dyDescent="0.25">
      <c r="N495" s="11"/>
    </row>
    <row r="496" spans="14:14" x14ac:dyDescent="0.25">
      <c r="N496" s="11"/>
    </row>
    <row r="497" spans="14:14" x14ac:dyDescent="0.25">
      <c r="N497" s="11"/>
    </row>
    <row r="498" spans="14:14" x14ac:dyDescent="0.25">
      <c r="N498" s="11"/>
    </row>
    <row r="499" spans="14:14" x14ac:dyDescent="0.25">
      <c r="N499" s="11"/>
    </row>
    <row r="500" spans="14:14" x14ac:dyDescent="0.25">
      <c r="N500" s="11"/>
    </row>
    <row r="501" spans="14:14" x14ac:dyDescent="0.25">
      <c r="N501" s="11"/>
    </row>
    <row r="502" spans="14:14" x14ac:dyDescent="0.25">
      <c r="N502" s="11"/>
    </row>
    <row r="503" spans="14:14" x14ac:dyDescent="0.25">
      <c r="N503" s="11"/>
    </row>
    <row r="504" spans="14:14" x14ac:dyDescent="0.25">
      <c r="N504" s="11"/>
    </row>
    <row r="505" spans="14:14" x14ac:dyDescent="0.25">
      <c r="N505" s="11"/>
    </row>
    <row r="506" spans="14:14" x14ac:dyDescent="0.25">
      <c r="N506" s="11"/>
    </row>
    <row r="507" spans="14:14" x14ac:dyDescent="0.25">
      <c r="N507" s="11"/>
    </row>
    <row r="508" spans="14:14" x14ac:dyDescent="0.25">
      <c r="N508" s="11"/>
    </row>
    <row r="509" spans="14:14" x14ac:dyDescent="0.25">
      <c r="N509" s="11"/>
    </row>
    <row r="510" spans="14:14" x14ac:dyDescent="0.25">
      <c r="N510" s="11"/>
    </row>
    <row r="511" spans="14:14" x14ac:dyDescent="0.25">
      <c r="N511" s="11"/>
    </row>
    <row r="512" spans="14:14" x14ac:dyDescent="0.25">
      <c r="N512" s="11"/>
    </row>
    <row r="513" spans="14:14" x14ac:dyDescent="0.25">
      <c r="N513" s="11"/>
    </row>
    <row r="514" spans="14:14" x14ac:dyDescent="0.25">
      <c r="N514" s="11"/>
    </row>
    <row r="515" spans="14:14" x14ac:dyDescent="0.25">
      <c r="N515" s="11"/>
    </row>
    <row r="516" spans="14:14" x14ac:dyDescent="0.25">
      <c r="N516" s="11"/>
    </row>
    <row r="517" spans="14:14" x14ac:dyDescent="0.25">
      <c r="N517" s="11"/>
    </row>
    <row r="518" spans="14:14" x14ac:dyDescent="0.25">
      <c r="N518" s="11"/>
    </row>
    <row r="519" spans="14:14" x14ac:dyDescent="0.25">
      <c r="N519" s="11"/>
    </row>
    <row r="520" spans="14:14" x14ac:dyDescent="0.25">
      <c r="N520" s="11"/>
    </row>
    <row r="521" spans="14:14" x14ac:dyDescent="0.25">
      <c r="N521" s="11"/>
    </row>
    <row r="522" spans="14:14" x14ac:dyDescent="0.25">
      <c r="N522" s="11"/>
    </row>
    <row r="523" spans="14:14" x14ac:dyDescent="0.25">
      <c r="N523" s="11"/>
    </row>
    <row r="524" spans="14:14" x14ac:dyDescent="0.25">
      <c r="N524" s="11"/>
    </row>
    <row r="525" spans="14:14" x14ac:dyDescent="0.25">
      <c r="N525" s="11"/>
    </row>
    <row r="526" spans="14:14" x14ac:dyDescent="0.25">
      <c r="N526" s="11"/>
    </row>
    <row r="527" spans="14:14" x14ac:dyDescent="0.25">
      <c r="N527" s="11"/>
    </row>
    <row r="528" spans="14:14" x14ac:dyDescent="0.25">
      <c r="N528" s="11"/>
    </row>
    <row r="529" spans="14:14" x14ac:dyDescent="0.25">
      <c r="N529" s="11"/>
    </row>
    <row r="530" spans="14:14" x14ac:dyDescent="0.25">
      <c r="N530" s="11"/>
    </row>
    <row r="531" spans="14:14" x14ac:dyDescent="0.25">
      <c r="N531" s="11"/>
    </row>
    <row r="532" spans="14:14" x14ac:dyDescent="0.25">
      <c r="N532" s="11"/>
    </row>
    <row r="533" spans="14:14" x14ac:dyDescent="0.25">
      <c r="N533" s="11"/>
    </row>
    <row r="534" spans="14:14" x14ac:dyDescent="0.25">
      <c r="N534" s="11"/>
    </row>
    <row r="535" spans="14:14" x14ac:dyDescent="0.25">
      <c r="N535" s="11"/>
    </row>
    <row r="536" spans="14:14" x14ac:dyDescent="0.25">
      <c r="N536" s="11"/>
    </row>
    <row r="537" spans="14:14" x14ac:dyDescent="0.25">
      <c r="N537" s="11"/>
    </row>
    <row r="538" spans="14:14" x14ac:dyDescent="0.25">
      <c r="N538" s="11"/>
    </row>
    <row r="539" spans="14:14" x14ac:dyDescent="0.25">
      <c r="N539" s="11"/>
    </row>
    <row r="540" spans="14:14" x14ac:dyDescent="0.25">
      <c r="N540" s="11"/>
    </row>
    <row r="541" spans="14:14" x14ac:dyDescent="0.25">
      <c r="N541" s="11"/>
    </row>
    <row r="542" spans="14:14" x14ac:dyDescent="0.25">
      <c r="N542" s="11"/>
    </row>
    <row r="543" spans="14:14" x14ac:dyDescent="0.25">
      <c r="N543" s="11"/>
    </row>
    <row r="544" spans="14:14" x14ac:dyDescent="0.25">
      <c r="N544" s="11"/>
    </row>
    <row r="545" spans="14:14" x14ac:dyDescent="0.25">
      <c r="N545" s="11"/>
    </row>
    <row r="546" spans="14:14" x14ac:dyDescent="0.25">
      <c r="N546" s="11"/>
    </row>
    <row r="547" spans="14:14" x14ac:dyDescent="0.25">
      <c r="N547" s="11"/>
    </row>
    <row r="548" spans="14:14" x14ac:dyDescent="0.25">
      <c r="N548" s="11"/>
    </row>
    <row r="549" spans="14:14" x14ac:dyDescent="0.25">
      <c r="N549" s="11"/>
    </row>
    <row r="550" spans="14:14" x14ac:dyDescent="0.25">
      <c r="N550" s="11"/>
    </row>
    <row r="551" spans="14:14" x14ac:dyDescent="0.25">
      <c r="N551" s="11"/>
    </row>
    <row r="552" spans="14:14" x14ac:dyDescent="0.25">
      <c r="N552" s="11"/>
    </row>
    <row r="553" spans="14:14" x14ac:dyDescent="0.25">
      <c r="N553" s="11"/>
    </row>
    <row r="554" spans="14:14" x14ac:dyDescent="0.25">
      <c r="N554" s="11"/>
    </row>
    <row r="555" spans="14:14" x14ac:dyDescent="0.25">
      <c r="N555" s="11"/>
    </row>
    <row r="556" spans="14:14" x14ac:dyDescent="0.25">
      <c r="N556" s="11"/>
    </row>
    <row r="557" spans="14:14" x14ac:dyDescent="0.25">
      <c r="N557" s="11"/>
    </row>
    <row r="558" spans="14:14" x14ac:dyDescent="0.25">
      <c r="N558" s="11"/>
    </row>
    <row r="559" spans="14:14" x14ac:dyDescent="0.25">
      <c r="N559" s="11"/>
    </row>
    <row r="560" spans="14:14" x14ac:dyDescent="0.25">
      <c r="N560" s="11"/>
    </row>
    <row r="561" spans="14:14" x14ac:dyDescent="0.25">
      <c r="N561" s="11"/>
    </row>
    <row r="562" spans="14:14" x14ac:dyDescent="0.25">
      <c r="N562" s="11"/>
    </row>
    <row r="563" spans="14:14" x14ac:dyDescent="0.25">
      <c r="N563" s="11"/>
    </row>
    <row r="564" spans="14:14" x14ac:dyDescent="0.25">
      <c r="N564" s="11"/>
    </row>
    <row r="565" spans="14:14" x14ac:dyDescent="0.25">
      <c r="N565" s="11"/>
    </row>
    <row r="566" spans="14:14" x14ac:dyDescent="0.25">
      <c r="N566" s="11"/>
    </row>
    <row r="567" spans="14:14" x14ac:dyDescent="0.25">
      <c r="N567" s="11"/>
    </row>
    <row r="568" spans="14:14" x14ac:dyDescent="0.25">
      <c r="N568" s="11"/>
    </row>
    <row r="569" spans="14:14" x14ac:dyDescent="0.25">
      <c r="N569" s="11"/>
    </row>
    <row r="570" spans="14:14" x14ac:dyDescent="0.25">
      <c r="N570" s="11"/>
    </row>
    <row r="571" spans="14:14" x14ac:dyDescent="0.25">
      <c r="N571" s="11"/>
    </row>
    <row r="572" spans="14:14" x14ac:dyDescent="0.25">
      <c r="N572" s="11"/>
    </row>
    <row r="573" spans="14:14" x14ac:dyDescent="0.25">
      <c r="N573" s="11"/>
    </row>
    <row r="574" spans="14:14" x14ac:dyDescent="0.25">
      <c r="N574" s="11"/>
    </row>
    <row r="575" spans="14:14" x14ac:dyDescent="0.25">
      <c r="N575" s="11"/>
    </row>
    <row r="576" spans="14:14" x14ac:dyDescent="0.25">
      <c r="N576" s="11"/>
    </row>
    <row r="577" spans="14:14" x14ac:dyDescent="0.25">
      <c r="N577" s="11"/>
    </row>
    <row r="578" spans="14:14" x14ac:dyDescent="0.25">
      <c r="N578" s="11"/>
    </row>
    <row r="579" spans="14:14" x14ac:dyDescent="0.25">
      <c r="N579" s="11"/>
    </row>
    <row r="580" spans="14:14" x14ac:dyDescent="0.25">
      <c r="N580" s="11"/>
    </row>
    <row r="581" spans="14:14" x14ac:dyDescent="0.25">
      <c r="N581" s="11"/>
    </row>
    <row r="582" spans="14:14" x14ac:dyDescent="0.25">
      <c r="N582" s="11"/>
    </row>
    <row r="583" spans="14:14" x14ac:dyDescent="0.25">
      <c r="N583" s="11"/>
    </row>
    <row r="584" spans="14:14" x14ac:dyDescent="0.25">
      <c r="N584" s="11"/>
    </row>
    <row r="585" spans="14:14" x14ac:dyDescent="0.25">
      <c r="N585" s="11"/>
    </row>
    <row r="586" spans="14:14" x14ac:dyDescent="0.25">
      <c r="N586" s="11"/>
    </row>
    <row r="587" spans="14:14" x14ac:dyDescent="0.25">
      <c r="N587" s="11"/>
    </row>
    <row r="588" spans="14:14" x14ac:dyDescent="0.25">
      <c r="N588" s="11"/>
    </row>
    <row r="589" spans="14:14" x14ac:dyDescent="0.25">
      <c r="N589" s="11"/>
    </row>
    <row r="590" spans="14:14" x14ac:dyDescent="0.25">
      <c r="N590" s="11"/>
    </row>
    <row r="591" spans="14:14" x14ac:dyDescent="0.25">
      <c r="N591" s="11"/>
    </row>
    <row r="592" spans="14:14" x14ac:dyDescent="0.25">
      <c r="N592" s="11"/>
    </row>
    <row r="593" spans="14:14" x14ac:dyDescent="0.25">
      <c r="N593" s="11"/>
    </row>
    <row r="594" spans="14:14" x14ac:dyDescent="0.25">
      <c r="N594" s="11"/>
    </row>
    <row r="595" spans="14:14" x14ac:dyDescent="0.25">
      <c r="N595" s="11"/>
    </row>
    <row r="596" spans="14:14" x14ac:dyDescent="0.25">
      <c r="N596" s="11"/>
    </row>
    <row r="597" spans="14:14" x14ac:dyDescent="0.25">
      <c r="N597" s="11"/>
    </row>
    <row r="598" spans="14:14" x14ac:dyDescent="0.25">
      <c r="N598" s="11"/>
    </row>
    <row r="599" spans="14:14" x14ac:dyDescent="0.25">
      <c r="N599" s="11"/>
    </row>
    <row r="600" spans="14:14" x14ac:dyDescent="0.25">
      <c r="N600" s="11"/>
    </row>
    <row r="601" spans="14:14" x14ac:dyDescent="0.25">
      <c r="N601" s="11"/>
    </row>
    <row r="602" spans="14:14" x14ac:dyDescent="0.25">
      <c r="N602" s="11"/>
    </row>
    <row r="603" spans="14:14" x14ac:dyDescent="0.25">
      <c r="N603" s="11"/>
    </row>
    <row r="604" spans="14:14" x14ac:dyDescent="0.25">
      <c r="N604" s="11"/>
    </row>
    <row r="605" spans="14:14" x14ac:dyDescent="0.25">
      <c r="N605" s="11"/>
    </row>
    <row r="606" spans="14:14" x14ac:dyDescent="0.25">
      <c r="N606" s="11"/>
    </row>
    <row r="607" spans="14:14" x14ac:dyDescent="0.25">
      <c r="N607" s="11"/>
    </row>
    <row r="608" spans="14:14" x14ac:dyDescent="0.25">
      <c r="N608" s="11"/>
    </row>
    <row r="609" spans="14:14" x14ac:dyDescent="0.25">
      <c r="N609" s="11"/>
    </row>
    <row r="610" spans="14:14" x14ac:dyDescent="0.25">
      <c r="N610" s="11"/>
    </row>
    <row r="611" spans="14:14" x14ac:dyDescent="0.25">
      <c r="N611" s="11"/>
    </row>
    <row r="612" spans="14:14" x14ac:dyDescent="0.25">
      <c r="N612" s="11"/>
    </row>
    <row r="613" spans="14:14" x14ac:dyDescent="0.25">
      <c r="N613" s="11"/>
    </row>
    <row r="614" spans="14:14" x14ac:dyDescent="0.25">
      <c r="N614" s="11"/>
    </row>
    <row r="615" spans="14:14" x14ac:dyDescent="0.25">
      <c r="N615" s="11"/>
    </row>
    <row r="616" spans="14:14" x14ac:dyDescent="0.25">
      <c r="N616" s="11"/>
    </row>
    <row r="617" spans="14:14" x14ac:dyDescent="0.25">
      <c r="N617" s="11"/>
    </row>
    <row r="618" spans="14:14" x14ac:dyDescent="0.25">
      <c r="N618" s="11"/>
    </row>
    <row r="619" spans="14:14" x14ac:dyDescent="0.25">
      <c r="N619" s="11"/>
    </row>
    <row r="620" spans="14:14" x14ac:dyDescent="0.25">
      <c r="N620" s="11"/>
    </row>
    <row r="621" spans="14:14" x14ac:dyDescent="0.25">
      <c r="N621" s="11"/>
    </row>
    <row r="622" spans="14:14" x14ac:dyDescent="0.25">
      <c r="N622" s="11"/>
    </row>
    <row r="623" spans="14:14" x14ac:dyDescent="0.25">
      <c r="N623" s="11"/>
    </row>
    <row r="624" spans="14:14" x14ac:dyDescent="0.25">
      <c r="N624" s="11"/>
    </row>
    <row r="625" spans="14:14" x14ac:dyDescent="0.25">
      <c r="N625" s="11"/>
    </row>
    <row r="626" spans="14:14" x14ac:dyDescent="0.25">
      <c r="N626" s="11"/>
    </row>
    <row r="627" spans="14:14" x14ac:dyDescent="0.25">
      <c r="N627" s="11"/>
    </row>
    <row r="628" spans="14:14" x14ac:dyDescent="0.25">
      <c r="N628" s="11"/>
    </row>
    <row r="629" spans="14:14" x14ac:dyDescent="0.25">
      <c r="N629" s="11"/>
    </row>
    <row r="630" spans="14:14" x14ac:dyDescent="0.25">
      <c r="N630" s="11"/>
    </row>
    <row r="631" spans="14:14" x14ac:dyDescent="0.25">
      <c r="N631" s="11"/>
    </row>
    <row r="632" spans="14:14" x14ac:dyDescent="0.25">
      <c r="N632" s="11"/>
    </row>
    <row r="633" spans="14:14" x14ac:dyDescent="0.25">
      <c r="N633" s="11"/>
    </row>
    <row r="634" spans="14:14" x14ac:dyDescent="0.25">
      <c r="N634" s="11"/>
    </row>
    <row r="635" spans="14:14" x14ac:dyDescent="0.25">
      <c r="N635" s="11"/>
    </row>
    <row r="636" spans="14:14" x14ac:dyDescent="0.25">
      <c r="N636" s="11"/>
    </row>
    <row r="637" spans="14:14" x14ac:dyDescent="0.25">
      <c r="N637" s="11"/>
    </row>
    <row r="638" spans="14:14" x14ac:dyDescent="0.25">
      <c r="N638" s="11"/>
    </row>
    <row r="639" spans="14:14" x14ac:dyDescent="0.25">
      <c r="N639" s="11"/>
    </row>
    <row r="640" spans="14:14" x14ac:dyDescent="0.25">
      <c r="N640" s="11"/>
    </row>
    <row r="641" spans="14:14" x14ac:dyDescent="0.25">
      <c r="N641" s="11"/>
    </row>
    <row r="642" spans="14:14" x14ac:dyDescent="0.25">
      <c r="N642" s="11"/>
    </row>
    <row r="643" spans="14:14" x14ac:dyDescent="0.25">
      <c r="N643" s="11"/>
    </row>
    <row r="644" spans="14:14" x14ac:dyDescent="0.25">
      <c r="N644" s="11"/>
    </row>
    <row r="645" spans="14:14" x14ac:dyDescent="0.25">
      <c r="N645" s="11"/>
    </row>
    <row r="646" spans="14:14" x14ac:dyDescent="0.25">
      <c r="N646" s="11"/>
    </row>
    <row r="647" spans="14:14" x14ac:dyDescent="0.25">
      <c r="N647" s="11"/>
    </row>
    <row r="648" spans="14:14" x14ac:dyDescent="0.25">
      <c r="N648" s="11"/>
    </row>
    <row r="649" spans="14:14" x14ac:dyDescent="0.25">
      <c r="N649" s="11"/>
    </row>
    <row r="650" spans="14:14" x14ac:dyDescent="0.25">
      <c r="N650" s="11"/>
    </row>
    <row r="651" spans="14:14" x14ac:dyDescent="0.25">
      <c r="N651" s="11"/>
    </row>
    <row r="652" spans="14:14" x14ac:dyDescent="0.25">
      <c r="N652" s="11"/>
    </row>
    <row r="653" spans="14:14" x14ac:dyDescent="0.25">
      <c r="N653" s="11"/>
    </row>
    <row r="654" spans="14:14" x14ac:dyDescent="0.25">
      <c r="N654" s="11"/>
    </row>
    <row r="655" spans="14:14" x14ac:dyDescent="0.25">
      <c r="N655" s="11"/>
    </row>
    <row r="656" spans="14:14" x14ac:dyDescent="0.25">
      <c r="N656" s="11"/>
    </row>
    <row r="657" spans="14:14" x14ac:dyDescent="0.25">
      <c r="N657" s="11"/>
    </row>
    <row r="658" spans="14:14" x14ac:dyDescent="0.25">
      <c r="N658" s="11"/>
    </row>
    <row r="659" spans="14:14" x14ac:dyDescent="0.25">
      <c r="N659" s="11"/>
    </row>
    <row r="660" spans="14:14" x14ac:dyDescent="0.25">
      <c r="N660" s="11"/>
    </row>
    <row r="661" spans="14:14" x14ac:dyDescent="0.25">
      <c r="N661" s="11"/>
    </row>
    <row r="662" spans="14:14" x14ac:dyDescent="0.25">
      <c r="N662" s="11"/>
    </row>
    <row r="663" spans="14:14" x14ac:dyDescent="0.25">
      <c r="N663" s="11"/>
    </row>
    <row r="664" spans="14:14" x14ac:dyDescent="0.25">
      <c r="N664" s="11"/>
    </row>
    <row r="665" spans="14:14" x14ac:dyDescent="0.25">
      <c r="N665" s="11"/>
    </row>
    <row r="666" spans="14:14" x14ac:dyDescent="0.25">
      <c r="N666" s="11"/>
    </row>
    <row r="667" spans="14:14" x14ac:dyDescent="0.25">
      <c r="N667" s="11"/>
    </row>
    <row r="668" spans="14:14" x14ac:dyDescent="0.25">
      <c r="N668" s="11"/>
    </row>
    <row r="669" spans="14:14" x14ac:dyDescent="0.25">
      <c r="N669" s="11"/>
    </row>
    <row r="670" spans="14:14" x14ac:dyDescent="0.25">
      <c r="N670" s="11"/>
    </row>
    <row r="671" spans="14:14" x14ac:dyDescent="0.25">
      <c r="N671" s="11"/>
    </row>
    <row r="672" spans="14:14" x14ac:dyDescent="0.25">
      <c r="N672" s="11"/>
    </row>
    <row r="673" spans="14:14" x14ac:dyDescent="0.25">
      <c r="N673" s="11"/>
    </row>
    <row r="674" spans="14:14" x14ac:dyDescent="0.25">
      <c r="N674" s="11"/>
    </row>
    <row r="675" spans="14:14" x14ac:dyDescent="0.25">
      <c r="N675" s="11"/>
    </row>
    <row r="676" spans="14:14" x14ac:dyDescent="0.25">
      <c r="N676" s="11"/>
    </row>
    <row r="677" spans="14:14" x14ac:dyDescent="0.25">
      <c r="N677" s="11"/>
    </row>
    <row r="678" spans="14:14" x14ac:dyDescent="0.25">
      <c r="N678" s="11"/>
    </row>
    <row r="679" spans="14:14" x14ac:dyDescent="0.25">
      <c r="N679" s="11"/>
    </row>
    <row r="680" spans="14:14" x14ac:dyDescent="0.25">
      <c r="N680" s="11"/>
    </row>
    <row r="681" spans="14:14" x14ac:dyDescent="0.25">
      <c r="N681" s="11"/>
    </row>
    <row r="682" spans="14:14" x14ac:dyDescent="0.25">
      <c r="N682" s="11"/>
    </row>
    <row r="683" spans="14:14" x14ac:dyDescent="0.25">
      <c r="N683" s="11"/>
    </row>
    <row r="684" spans="14:14" x14ac:dyDescent="0.25">
      <c r="N684" s="11"/>
    </row>
    <row r="685" spans="14:14" x14ac:dyDescent="0.25">
      <c r="N685" s="11"/>
    </row>
    <row r="686" spans="14:14" x14ac:dyDescent="0.25">
      <c r="N686" s="11"/>
    </row>
    <row r="687" spans="14:14" x14ac:dyDescent="0.25">
      <c r="N687" s="11"/>
    </row>
    <row r="688" spans="14:14" x14ac:dyDescent="0.25">
      <c r="N688" s="11"/>
    </row>
    <row r="689" spans="14:14" x14ac:dyDescent="0.25">
      <c r="N689" s="11"/>
    </row>
    <row r="690" spans="14:14" x14ac:dyDescent="0.25">
      <c r="N690" s="11"/>
    </row>
    <row r="691" spans="14:14" x14ac:dyDescent="0.25">
      <c r="N691" s="11"/>
    </row>
    <row r="692" spans="14:14" x14ac:dyDescent="0.25">
      <c r="N692" s="11"/>
    </row>
    <row r="693" spans="14:14" x14ac:dyDescent="0.25">
      <c r="N693" s="11"/>
    </row>
    <row r="694" spans="14:14" x14ac:dyDescent="0.25">
      <c r="N694" s="11"/>
    </row>
    <row r="695" spans="14:14" x14ac:dyDescent="0.25">
      <c r="N695" s="11"/>
    </row>
    <row r="696" spans="14:14" x14ac:dyDescent="0.25">
      <c r="N696" s="11"/>
    </row>
    <row r="697" spans="14:14" x14ac:dyDescent="0.25">
      <c r="N697" s="11"/>
    </row>
    <row r="698" spans="14:14" x14ac:dyDescent="0.25">
      <c r="N698" s="11"/>
    </row>
    <row r="699" spans="14:14" x14ac:dyDescent="0.25">
      <c r="N699" s="11"/>
    </row>
    <row r="700" spans="14:14" x14ac:dyDescent="0.25">
      <c r="N700" s="11"/>
    </row>
    <row r="701" spans="14:14" x14ac:dyDescent="0.25">
      <c r="N701" s="11"/>
    </row>
    <row r="702" spans="14:14" x14ac:dyDescent="0.25">
      <c r="N702" s="11"/>
    </row>
    <row r="703" spans="14:14" x14ac:dyDescent="0.25">
      <c r="N703" s="11"/>
    </row>
    <row r="704" spans="14:14" x14ac:dyDescent="0.25">
      <c r="N704" s="11"/>
    </row>
    <row r="705" spans="14:14" x14ac:dyDescent="0.25">
      <c r="N705" s="11"/>
    </row>
    <row r="706" spans="14:14" x14ac:dyDescent="0.25">
      <c r="N706" s="11"/>
    </row>
    <row r="707" spans="14:14" x14ac:dyDescent="0.25">
      <c r="N707" s="11"/>
    </row>
    <row r="708" spans="14:14" x14ac:dyDescent="0.25">
      <c r="N708" s="11"/>
    </row>
    <row r="709" spans="14:14" x14ac:dyDescent="0.25">
      <c r="N709" s="11"/>
    </row>
    <row r="710" spans="14:14" x14ac:dyDescent="0.25">
      <c r="N710" s="11"/>
    </row>
    <row r="711" spans="14:14" x14ac:dyDescent="0.25">
      <c r="N711" s="11"/>
    </row>
    <row r="712" spans="14:14" x14ac:dyDescent="0.25">
      <c r="N712" s="11"/>
    </row>
    <row r="713" spans="14:14" x14ac:dyDescent="0.25">
      <c r="N713" s="11"/>
    </row>
    <row r="714" spans="14:14" x14ac:dyDescent="0.25">
      <c r="N714" s="11"/>
    </row>
    <row r="715" spans="14:14" x14ac:dyDescent="0.25">
      <c r="N715" s="11"/>
    </row>
    <row r="716" spans="14:14" x14ac:dyDescent="0.25">
      <c r="N716" s="11"/>
    </row>
    <row r="717" spans="14:14" x14ac:dyDescent="0.25">
      <c r="N717" s="11"/>
    </row>
    <row r="718" spans="14:14" x14ac:dyDescent="0.25">
      <c r="N718" s="11"/>
    </row>
    <row r="719" spans="14:14" x14ac:dyDescent="0.25">
      <c r="N719" s="11"/>
    </row>
    <row r="720" spans="14:14" x14ac:dyDescent="0.25">
      <c r="N720" s="11"/>
    </row>
    <row r="721" spans="14:14" x14ac:dyDescent="0.25">
      <c r="N721" s="11"/>
    </row>
    <row r="722" spans="14:14" x14ac:dyDescent="0.25">
      <c r="N722" s="11"/>
    </row>
    <row r="723" spans="14:14" x14ac:dyDescent="0.25">
      <c r="N723" s="11"/>
    </row>
    <row r="724" spans="14:14" x14ac:dyDescent="0.25">
      <c r="N724" s="11"/>
    </row>
    <row r="725" spans="14:14" x14ac:dyDescent="0.25">
      <c r="N725" s="11"/>
    </row>
    <row r="726" spans="14:14" x14ac:dyDescent="0.25">
      <c r="N726" s="11"/>
    </row>
    <row r="727" spans="14:14" x14ac:dyDescent="0.25">
      <c r="N727" s="11"/>
    </row>
    <row r="728" spans="14:14" x14ac:dyDescent="0.25">
      <c r="N728" s="11"/>
    </row>
    <row r="729" spans="14:14" x14ac:dyDescent="0.25">
      <c r="N729" s="11"/>
    </row>
    <row r="730" spans="14:14" x14ac:dyDescent="0.25">
      <c r="N730" s="11"/>
    </row>
    <row r="731" spans="14:14" x14ac:dyDescent="0.25">
      <c r="N731" s="11"/>
    </row>
    <row r="732" spans="14:14" x14ac:dyDescent="0.25">
      <c r="N732" s="11"/>
    </row>
    <row r="733" spans="14:14" x14ac:dyDescent="0.25">
      <c r="N733" s="11"/>
    </row>
    <row r="734" spans="14:14" x14ac:dyDescent="0.25">
      <c r="N734" s="11"/>
    </row>
    <row r="735" spans="14:14" x14ac:dyDescent="0.25">
      <c r="N735" s="11"/>
    </row>
    <row r="736" spans="14:14" x14ac:dyDescent="0.25">
      <c r="N736" s="11"/>
    </row>
    <row r="737" spans="14:14" x14ac:dyDescent="0.25">
      <c r="N737" s="11"/>
    </row>
    <row r="738" spans="14:14" x14ac:dyDescent="0.25">
      <c r="N738" s="11"/>
    </row>
    <row r="739" spans="14:14" x14ac:dyDescent="0.25">
      <c r="N739" s="11"/>
    </row>
    <row r="740" spans="14:14" x14ac:dyDescent="0.25">
      <c r="N740" s="11"/>
    </row>
    <row r="741" spans="14:14" x14ac:dyDescent="0.25">
      <c r="N741" s="11"/>
    </row>
    <row r="742" spans="14:14" x14ac:dyDescent="0.25">
      <c r="N742" s="11"/>
    </row>
    <row r="743" spans="14:14" x14ac:dyDescent="0.25">
      <c r="N743" s="11"/>
    </row>
    <row r="744" spans="14:14" x14ac:dyDescent="0.25">
      <c r="N744" s="11"/>
    </row>
    <row r="745" spans="14:14" x14ac:dyDescent="0.25">
      <c r="N745" s="11"/>
    </row>
    <row r="746" spans="14:14" x14ac:dyDescent="0.25">
      <c r="N746" s="11"/>
    </row>
    <row r="747" spans="14:14" x14ac:dyDescent="0.25">
      <c r="N747" s="11"/>
    </row>
    <row r="748" spans="14:14" x14ac:dyDescent="0.25">
      <c r="N748" s="11"/>
    </row>
    <row r="749" spans="14:14" x14ac:dyDescent="0.25">
      <c r="N749" s="11"/>
    </row>
    <row r="750" spans="14:14" x14ac:dyDescent="0.25">
      <c r="N750" s="11"/>
    </row>
    <row r="751" spans="14:14" x14ac:dyDescent="0.25">
      <c r="N751" s="11"/>
    </row>
    <row r="752" spans="14:14" x14ac:dyDescent="0.25">
      <c r="N752" s="11"/>
    </row>
    <row r="753" spans="14:14" x14ac:dyDescent="0.25">
      <c r="N753" s="11"/>
    </row>
    <row r="754" spans="14:14" x14ac:dyDescent="0.25">
      <c r="N754" s="11"/>
    </row>
    <row r="755" spans="14:14" x14ac:dyDescent="0.25">
      <c r="N755" s="11"/>
    </row>
    <row r="756" spans="14:14" x14ac:dyDescent="0.25">
      <c r="N756" s="11"/>
    </row>
    <row r="757" spans="14:14" x14ac:dyDescent="0.25">
      <c r="N757" s="11"/>
    </row>
    <row r="758" spans="14:14" x14ac:dyDescent="0.25">
      <c r="N758" s="11"/>
    </row>
    <row r="759" spans="14:14" x14ac:dyDescent="0.25">
      <c r="N759" s="11"/>
    </row>
    <row r="760" spans="14:14" x14ac:dyDescent="0.25">
      <c r="N760" s="11"/>
    </row>
    <row r="761" spans="14:14" x14ac:dyDescent="0.25">
      <c r="N761" s="11"/>
    </row>
    <row r="762" spans="14:14" x14ac:dyDescent="0.25">
      <c r="N762" s="11"/>
    </row>
    <row r="763" spans="14:14" x14ac:dyDescent="0.25">
      <c r="N763" s="11"/>
    </row>
    <row r="764" spans="14:14" x14ac:dyDescent="0.25">
      <c r="N764" s="11"/>
    </row>
    <row r="765" spans="14:14" x14ac:dyDescent="0.25">
      <c r="N765" s="11"/>
    </row>
    <row r="766" spans="14:14" x14ac:dyDescent="0.25">
      <c r="N766" s="11"/>
    </row>
    <row r="767" spans="14:14" x14ac:dyDescent="0.25">
      <c r="N767" s="11"/>
    </row>
    <row r="768" spans="14:14" x14ac:dyDescent="0.25">
      <c r="N768" s="11"/>
    </row>
    <row r="769" spans="14:14" x14ac:dyDescent="0.25">
      <c r="N769" s="11"/>
    </row>
    <row r="770" spans="14:14" x14ac:dyDescent="0.25">
      <c r="N770" s="11"/>
    </row>
    <row r="771" spans="14:14" x14ac:dyDescent="0.25">
      <c r="N771" s="11"/>
    </row>
    <row r="772" spans="14:14" x14ac:dyDescent="0.25">
      <c r="N772" s="11"/>
    </row>
    <row r="773" spans="14:14" x14ac:dyDescent="0.25">
      <c r="N773" s="11"/>
    </row>
    <row r="774" spans="14:14" x14ac:dyDescent="0.25">
      <c r="N774" s="11"/>
    </row>
    <row r="775" spans="14:14" x14ac:dyDescent="0.25">
      <c r="N775" s="11"/>
    </row>
    <row r="776" spans="14:14" x14ac:dyDescent="0.25">
      <c r="N776" s="11"/>
    </row>
    <row r="777" spans="14:14" x14ac:dyDescent="0.25">
      <c r="N777" s="11"/>
    </row>
    <row r="778" spans="14:14" x14ac:dyDescent="0.25">
      <c r="N778" s="11"/>
    </row>
    <row r="779" spans="14:14" x14ac:dyDescent="0.25">
      <c r="N779" s="11"/>
    </row>
    <row r="780" spans="14:14" x14ac:dyDescent="0.25">
      <c r="N780" s="11"/>
    </row>
    <row r="781" spans="14:14" x14ac:dyDescent="0.25">
      <c r="N781" s="11"/>
    </row>
    <row r="782" spans="14:14" x14ac:dyDescent="0.25">
      <c r="N782" s="11"/>
    </row>
    <row r="783" spans="14:14" x14ac:dyDescent="0.25">
      <c r="N783" s="11"/>
    </row>
    <row r="784" spans="14:14" x14ac:dyDescent="0.25">
      <c r="N784" s="11"/>
    </row>
    <row r="785" spans="14:14" x14ac:dyDescent="0.25">
      <c r="N785" s="11"/>
    </row>
    <row r="786" spans="14:14" x14ac:dyDescent="0.25">
      <c r="N786" s="11"/>
    </row>
    <row r="787" spans="14:14" x14ac:dyDescent="0.25">
      <c r="N787" s="11"/>
    </row>
    <row r="788" spans="14:14" x14ac:dyDescent="0.25">
      <c r="N788" s="11"/>
    </row>
    <row r="789" spans="14:14" x14ac:dyDescent="0.25">
      <c r="N789" s="11"/>
    </row>
    <row r="790" spans="14:14" x14ac:dyDescent="0.25">
      <c r="N790" s="11"/>
    </row>
    <row r="791" spans="14:14" x14ac:dyDescent="0.25">
      <c r="N791" s="11"/>
    </row>
    <row r="792" spans="14:14" x14ac:dyDescent="0.25">
      <c r="N792" s="11"/>
    </row>
    <row r="793" spans="14:14" x14ac:dyDescent="0.25">
      <c r="N793" s="11"/>
    </row>
    <row r="794" spans="14:14" x14ac:dyDescent="0.25">
      <c r="N794" s="11"/>
    </row>
    <row r="795" spans="14:14" x14ac:dyDescent="0.25">
      <c r="N795" s="11"/>
    </row>
    <row r="796" spans="14:14" x14ac:dyDescent="0.25">
      <c r="N796" s="11"/>
    </row>
    <row r="797" spans="14:14" x14ac:dyDescent="0.25">
      <c r="N797" s="11"/>
    </row>
    <row r="798" spans="14:14" x14ac:dyDescent="0.25">
      <c r="N798" s="11"/>
    </row>
    <row r="799" spans="14:14" x14ac:dyDescent="0.25">
      <c r="N799" s="11"/>
    </row>
    <row r="800" spans="14:14" x14ac:dyDescent="0.25">
      <c r="N800" s="11"/>
    </row>
    <row r="801" spans="14:14" x14ac:dyDescent="0.25">
      <c r="N801" s="11"/>
    </row>
    <row r="802" spans="14:14" x14ac:dyDescent="0.25">
      <c r="N802" s="11"/>
    </row>
    <row r="803" spans="14:14" x14ac:dyDescent="0.25">
      <c r="N803" s="11"/>
    </row>
    <row r="804" spans="14:14" x14ac:dyDescent="0.25">
      <c r="N804" s="11"/>
    </row>
    <row r="805" spans="14:14" x14ac:dyDescent="0.25">
      <c r="N805" s="11"/>
    </row>
    <row r="806" spans="14:14" x14ac:dyDescent="0.25">
      <c r="N806" s="11"/>
    </row>
    <row r="807" spans="14:14" x14ac:dyDescent="0.25">
      <c r="N807" s="11"/>
    </row>
    <row r="808" spans="14:14" x14ac:dyDescent="0.25">
      <c r="N808" s="11"/>
    </row>
    <row r="809" spans="14:14" x14ac:dyDescent="0.25">
      <c r="N809" s="11"/>
    </row>
    <row r="810" spans="14:14" x14ac:dyDescent="0.25">
      <c r="N810" s="11"/>
    </row>
    <row r="811" spans="14:14" x14ac:dyDescent="0.25">
      <c r="N811" s="11"/>
    </row>
    <row r="812" spans="14:14" x14ac:dyDescent="0.25">
      <c r="N812" s="11"/>
    </row>
    <row r="813" spans="14:14" x14ac:dyDescent="0.25">
      <c r="N813" s="11"/>
    </row>
    <row r="814" spans="14:14" x14ac:dyDescent="0.25">
      <c r="N814" s="11"/>
    </row>
    <row r="815" spans="14:14" x14ac:dyDescent="0.25">
      <c r="N815" s="11"/>
    </row>
    <row r="816" spans="14:14" x14ac:dyDescent="0.25">
      <c r="N816" s="11"/>
    </row>
    <row r="817" spans="14:14" x14ac:dyDescent="0.25">
      <c r="N817" s="11"/>
    </row>
    <row r="818" spans="14:14" x14ac:dyDescent="0.25">
      <c r="N818" s="11"/>
    </row>
    <row r="819" spans="14:14" x14ac:dyDescent="0.25">
      <c r="N819" s="11"/>
    </row>
    <row r="820" spans="14:14" x14ac:dyDescent="0.25">
      <c r="N820" s="11"/>
    </row>
    <row r="821" spans="14:14" x14ac:dyDescent="0.25">
      <c r="N821" s="11"/>
    </row>
    <row r="822" spans="14:14" x14ac:dyDescent="0.25">
      <c r="N822" s="11"/>
    </row>
    <row r="823" spans="14:14" x14ac:dyDescent="0.25">
      <c r="N823" s="11"/>
    </row>
    <row r="824" spans="14:14" x14ac:dyDescent="0.25">
      <c r="N824" s="11"/>
    </row>
    <row r="825" spans="14:14" x14ac:dyDescent="0.25">
      <c r="N825" s="11"/>
    </row>
    <row r="857" spans="14:14" x14ac:dyDescent="0.25">
      <c r="N857" s="11"/>
    </row>
    <row r="858" spans="14:14" x14ac:dyDescent="0.25">
      <c r="N858" s="11"/>
    </row>
    <row r="859" spans="14:14" x14ac:dyDescent="0.25">
      <c r="N859" s="11"/>
    </row>
    <row r="860" spans="14:14" x14ac:dyDescent="0.25">
      <c r="N860" s="11"/>
    </row>
    <row r="861" spans="14:14" x14ac:dyDescent="0.25">
      <c r="N861" s="11"/>
    </row>
    <row r="862" spans="14:14" x14ac:dyDescent="0.25">
      <c r="N862" s="11"/>
    </row>
    <row r="864" spans="14:14" x14ac:dyDescent="0.25">
      <c r="N864" s="11"/>
    </row>
    <row r="865" spans="14:14" x14ac:dyDescent="0.25">
      <c r="N865" s="11"/>
    </row>
    <row r="866" spans="14:14" x14ac:dyDescent="0.25">
      <c r="N866" s="11"/>
    </row>
    <row r="867" spans="14:14" x14ac:dyDescent="0.25">
      <c r="N867" s="11"/>
    </row>
    <row r="868" spans="14:14" x14ac:dyDescent="0.25">
      <c r="N868" s="11"/>
    </row>
    <row r="870" spans="14:14" x14ac:dyDescent="0.25">
      <c r="N870" s="11"/>
    </row>
    <row r="871" spans="14:14" x14ac:dyDescent="0.25">
      <c r="N871" s="11"/>
    </row>
    <row r="872" spans="14:14" x14ac:dyDescent="0.25">
      <c r="N872" s="11"/>
    </row>
    <row r="873" spans="14:14" x14ac:dyDescent="0.25">
      <c r="N873" s="11"/>
    </row>
    <row r="875" spans="14:14" x14ac:dyDescent="0.25">
      <c r="N875" s="11"/>
    </row>
    <row r="878" spans="14:14" x14ac:dyDescent="0.25">
      <c r="N878" s="11"/>
    </row>
    <row r="879" spans="14:14" x14ac:dyDescent="0.25">
      <c r="N879" s="11"/>
    </row>
    <row r="881" spans="14:14" x14ac:dyDescent="0.25">
      <c r="N881" s="11"/>
    </row>
    <row r="882" spans="14:14" x14ac:dyDescent="0.25">
      <c r="N882" s="11"/>
    </row>
    <row r="883" spans="14:14" x14ac:dyDescent="0.25">
      <c r="N883" s="11"/>
    </row>
    <row r="884" spans="14:14" x14ac:dyDescent="0.25">
      <c r="N884" s="11"/>
    </row>
    <row r="885" spans="14:14" x14ac:dyDescent="0.25">
      <c r="N885" s="11"/>
    </row>
    <row r="886" spans="14:14" x14ac:dyDescent="0.25">
      <c r="N886" s="11"/>
    </row>
    <row r="887" spans="14:14" x14ac:dyDescent="0.25">
      <c r="N887" s="11"/>
    </row>
    <row r="888" spans="14:14" x14ac:dyDescent="0.25">
      <c r="N888" s="11"/>
    </row>
    <row r="893" spans="14:14" x14ac:dyDescent="0.25">
      <c r="N893" s="11"/>
    </row>
    <row r="898" spans="14:14" x14ac:dyDescent="0.25">
      <c r="N898" s="11"/>
    </row>
    <row r="899" spans="14:14" x14ac:dyDescent="0.25">
      <c r="N899" s="11"/>
    </row>
    <row r="900" spans="14:14" x14ac:dyDescent="0.25">
      <c r="N900" s="11"/>
    </row>
    <row r="904" spans="14:14" x14ac:dyDescent="0.25">
      <c r="N904" s="11"/>
    </row>
    <row r="910" spans="14:14" x14ac:dyDescent="0.25">
      <c r="N910" s="11"/>
    </row>
  </sheetData>
  <mergeCells count="23">
    <mergeCell ref="D2:E2"/>
    <mergeCell ref="A1:K1"/>
    <mergeCell ref="A66:K66"/>
    <mergeCell ref="D45:D51"/>
    <mergeCell ref="D52:D62"/>
    <mergeCell ref="F3:F26"/>
    <mergeCell ref="F27:F31"/>
    <mergeCell ref="F32:F62"/>
    <mergeCell ref="E3:E26"/>
    <mergeCell ref="E27:E31"/>
    <mergeCell ref="E32:E62"/>
    <mergeCell ref="D3:D9"/>
    <mergeCell ref="D10:D14"/>
    <mergeCell ref="D15:D26"/>
    <mergeCell ref="D27:D31"/>
    <mergeCell ref="D32:D41"/>
    <mergeCell ref="D42:D44"/>
    <mergeCell ref="G3:G26"/>
    <mergeCell ref="G27:G31"/>
    <mergeCell ref="G32:G62"/>
    <mergeCell ref="H3:H26"/>
    <mergeCell ref="H27:H31"/>
    <mergeCell ref="H32:H62"/>
  </mergeCells>
  <pageMargins left="0.7" right="0.7" top="0.75" bottom="0.75" header="0.3" footer="0.3"/>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911"/>
  <sheetViews>
    <sheetView topLeftCell="A55" zoomScale="115" zoomScaleNormal="115" workbookViewId="0">
      <selection activeCell="D27" sqref="D27:D31"/>
    </sheetView>
  </sheetViews>
  <sheetFormatPr defaultColWidth="9.140625" defaultRowHeight="15" x14ac:dyDescent="0.25"/>
  <cols>
    <col min="1" max="1" width="9.140625" style="10"/>
    <col min="2" max="2" width="14.42578125" style="10" customWidth="1"/>
    <col min="3" max="3" width="15.140625" style="10" customWidth="1"/>
    <col min="4" max="5" width="17.42578125" style="10" customWidth="1"/>
    <col min="6" max="6" width="15.42578125" style="10" customWidth="1"/>
    <col min="7" max="7" width="15.28515625" style="10" customWidth="1"/>
    <col min="8" max="8" width="11.140625" style="10" customWidth="1"/>
    <col min="9" max="9" width="10.7109375" style="10" customWidth="1"/>
    <col min="10" max="10" width="12.7109375" style="10" customWidth="1"/>
    <col min="11" max="11" width="13.42578125" style="10" customWidth="1"/>
    <col min="12" max="12" width="9.140625" style="10" customWidth="1"/>
    <col min="13" max="16384" width="9.140625" style="10"/>
  </cols>
  <sheetData>
    <row r="1" spans="1:14" x14ac:dyDescent="0.25">
      <c r="A1" s="121" t="s">
        <v>154</v>
      </c>
      <c r="B1" s="121"/>
      <c r="C1" s="121"/>
      <c r="D1" s="121"/>
      <c r="E1" s="121"/>
      <c r="F1" s="121"/>
      <c r="G1" s="121"/>
      <c r="H1" s="121"/>
      <c r="I1" s="121"/>
      <c r="J1" s="121"/>
      <c r="K1" s="121"/>
    </row>
    <row r="2" spans="1:14" ht="28.5" x14ac:dyDescent="0.25">
      <c r="A2" s="12" t="s">
        <v>56</v>
      </c>
      <c r="B2" s="12" t="s">
        <v>57</v>
      </c>
      <c r="C2" s="12" t="s">
        <v>127</v>
      </c>
      <c r="D2" s="122" t="s">
        <v>143</v>
      </c>
      <c r="E2" s="122"/>
      <c r="F2" s="12" t="s">
        <v>130</v>
      </c>
      <c r="G2" s="12" t="s">
        <v>151</v>
      </c>
      <c r="H2" s="12" t="s">
        <v>152</v>
      </c>
      <c r="I2" s="12" t="s">
        <v>128</v>
      </c>
      <c r="J2" s="12" t="s">
        <v>153</v>
      </c>
      <c r="K2" s="12" t="s">
        <v>129</v>
      </c>
      <c r="N2" s="11"/>
    </row>
    <row r="3" spans="1:14" x14ac:dyDescent="0.25">
      <c r="A3" s="13">
        <v>1</v>
      </c>
      <c r="B3" s="13" t="s">
        <v>90</v>
      </c>
      <c r="C3" s="14">
        <v>85</v>
      </c>
      <c r="D3" s="123">
        <f>SUM(C3:C9)</f>
        <v>1147</v>
      </c>
      <c r="E3" s="123">
        <f>SUM(D3:D26)</f>
        <v>4183</v>
      </c>
      <c r="F3" s="120">
        <v>4578.93</v>
      </c>
      <c r="G3" s="120">
        <f t="shared" ref="G3:G32" si="0">F3-E3</f>
        <v>395.93000000000029</v>
      </c>
      <c r="H3" s="120">
        <f t="shared" ref="H3" si="1">COUNTA(B3:B26)</f>
        <v>24</v>
      </c>
      <c r="I3" s="13">
        <f t="shared" ref="I3:I26" si="2">C3/$E$3*100</f>
        <v>2.0320344250537894</v>
      </c>
      <c r="J3" s="15">
        <f t="shared" ref="J3:J26" si="3">ROUNDUP(I3*$G$3/100,4)</f>
        <v>8.0455000000000005</v>
      </c>
      <c r="K3" s="16">
        <f t="shared" ref="K3:K62" si="4">J3+C3</f>
        <v>93.045500000000004</v>
      </c>
      <c r="N3" s="11"/>
    </row>
    <row r="4" spans="1:14" x14ac:dyDescent="0.25">
      <c r="A4" s="13">
        <v>2</v>
      </c>
      <c r="B4" s="13" t="s">
        <v>69</v>
      </c>
      <c r="C4" s="14">
        <v>169</v>
      </c>
      <c r="D4" s="123"/>
      <c r="E4" s="123"/>
      <c r="F4" s="120"/>
      <c r="G4" s="120"/>
      <c r="H4" s="120"/>
      <c r="I4" s="13">
        <f t="shared" si="2"/>
        <v>4.0401625627540048</v>
      </c>
      <c r="J4" s="13">
        <f t="shared" si="3"/>
        <v>15.9963</v>
      </c>
      <c r="K4" s="16">
        <f t="shared" si="4"/>
        <v>184.99629999999999</v>
      </c>
      <c r="N4" s="11"/>
    </row>
    <row r="5" spans="1:14" x14ac:dyDescent="0.25">
      <c r="A5" s="13">
        <v>3</v>
      </c>
      <c r="B5" s="13" t="s">
        <v>131</v>
      </c>
      <c r="C5" s="14">
        <v>182</v>
      </c>
      <c r="D5" s="123"/>
      <c r="E5" s="123"/>
      <c r="F5" s="120"/>
      <c r="G5" s="120"/>
      <c r="H5" s="120"/>
      <c r="I5" s="13">
        <f t="shared" si="2"/>
        <v>4.3509442983504663</v>
      </c>
      <c r="J5" s="13">
        <f t="shared" si="3"/>
        <v>17.226700000000001</v>
      </c>
      <c r="K5" s="16">
        <f t="shared" si="4"/>
        <v>199.22669999999999</v>
      </c>
      <c r="N5" s="11"/>
    </row>
    <row r="6" spans="1:14" x14ac:dyDescent="0.25">
      <c r="A6" s="13">
        <v>4</v>
      </c>
      <c r="B6" s="13" t="s">
        <v>122</v>
      </c>
      <c r="C6" s="14">
        <v>166</v>
      </c>
      <c r="D6" s="123"/>
      <c r="E6" s="123"/>
      <c r="F6" s="120"/>
      <c r="G6" s="120"/>
      <c r="H6" s="120"/>
      <c r="I6" s="13">
        <f t="shared" si="2"/>
        <v>3.9684437006932827</v>
      </c>
      <c r="J6" s="13">
        <f t="shared" si="3"/>
        <v>15.712299999999999</v>
      </c>
      <c r="K6" s="16">
        <f t="shared" si="4"/>
        <v>181.7123</v>
      </c>
      <c r="N6" s="11"/>
    </row>
    <row r="7" spans="1:14" x14ac:dyDescent="0.25">
      <c r="A7" s="13">
        <v>5</v>
      </c>
      <c r="B7" s="13" t="s">
        <v>132</v>
      </c>
      <c r="C7" s="14">
        <v>254</v>
      </c>
      <c r="D7" s="123"/>
      <c r="E7" s="123"/>
      <c r="F7" s="120"/>
      <c r="G7" s="120"/>
      <c r="H7" s="120"/>
      <c r="I7" s="13">
        <f t="shared" si="2"/>
        <v>6.0721969878077937</v>
      </c>
      <c r="J7" s="13">
        <f t="shared" si="3"/>
        <v>24.041699999999999</v>
      </c>
      <c r="K7" s="16">
        <f t="shared" si="4"/>
        <v>278.04169999999999</v>
      </c>
      <c r="N7" s="11"/>
    </row>
    <row r="8" spans="1:14" x14ac:dyDescent="0.25">
      <c r="A8" s="13">
        <v>6</v>
      </c>
      <c r="B8" s="13" t="s">
        <v>133</v>
      </c>
      <c r="C8" s="14">
        <v>65</v>
      </c>
      <c r="D8" s="123"/>
      <c r="E8" s="123"/>
      <c r="F8" s="120"/>
      <c r="G8" s="120"/>
      <c r="H8" s="120"/>
      <c r="I8" s="13">
        <f t="shared" si="2"/>
        <v>1.5539086779823095</v>
      </c>
      <c r="J8" s="13">
        <f t="shared" si="3"/>
        <v>6.1524000000000001</v>
      </c>
      <c r="K8" s="16">
        <f t="shared" si="4"/>
        <v>71.1524</v>
      </c>
      <c r="N8" s="11"/>
    </row>
    <row r="9" spans="1:14" x14ac:dyDescent="0.25">
      <c r="A9" s="13">
        <v>7</v>
      </c>
      <c r="B9" s="13" t="s">
        <v>134</v>
      </c>
      <c r="C9" s="14">
        <f>156+70</f>
        <v>226</v>
      </c>
      <c r="D9" s="123"/>
      <c r="E9" s="123"/>
      <c r="F9" s="120"/>
      <c r="G9" s="120"/>
      <c r="H9" s="120"/>
      <c r="I9" s="13">
        <f t="shared" si="2"/>
        <v>5.4028209419077218</v>
      </c>
      <c r="J9" s="13">
        <f t="shared" si="3"/>
        <v>21.391400000000001</v>
      </c>
      <c r="K9" s="16">
        <f t="shared" si="4"/>
        <v>247.3914</v>
      </c>
      <c r="N9" s="11"/>
    </row>
    <row r="10" spans="1:14" x14ac:dyDescent="0.25">
      <c r="A10" s="13">
        <v>8</v>
      </c>
      <c r="B10" s="13" t="s">
        <v>90</v>
      </c>
      <c r="C10" s="17">
        <v>147</v>
      </c>
      <c r="D10" s="124">
        <f>SUM(C10:C14)</f>
        <v>902</v>
      </c>
      <c r="E10" s="123"/>
      <c r="F10" s="120"/>
      <c r="G10" s="120"/>
      <c r="H10" s="120"/>
      <c r="I10" s="13">
        <f t="shared" si="2"/>
        <v>3.5142242409753761</v>
      </c>
      <c r="J10" s="13">
        <f t="shared" si="3"/>
        <v>13.9139</v>
      </c>
      <c r="K10" s="16">
        <f t="shared" si="4"/>
        <v>160.91390000000001</v>
      </c>
      <c r="N10" s="11"/>
    </row>
    <row r="11" spans="1:14" x14ac:dyDescent="0.25">
      <c r="A11" s="13">
        <v>9</v>
      </c>
      <c r="B11" s="13" t="s">
        <v>124</v>
      </c>
      <c r="C11" s="17">
        <v>172</v>
      </c>
      <c r="D11" s="124"/>
      <c r="E11" s="123"/>
      <c r="F11" s="120"/>
      <c r="G11" s="120"/>
      <c r="H11" s="120"/>
      <c r="I11" s="13">
        <f t="shared" si="2"/>
        <v>4.111881424814726</v>
      </c>
      <c r="J11" s="13">
        <f t="shared" si="3"/>
        <v>16.280200000000001</v>
      </c>
      <c r="K11" s="16">
        <f t="shared" si="4"/>
        <v>188.28020000000001</v>
      </c>
      <c r="N11" s="11"/>
    </row>
    <row r="12" spans="1:14" x14ac:dyDescent="0.25">
      <c r="A12" s="13">
        <v>10</v>
      </c>
      <c r="B12" s="13" t="s">
        <v>110</v>
      </c>
      <c r="C12" s="17">
        <v>161</v>
      </c>
      <c r="D12" s="124"/>
      <c r="E12" s="123"/>
      <c r="F12" s="120"/>
      <c r="G12" s="120"/>
      <c r="H12" s="120"/>
      <c r="I12" s="13">
        <f t="shared" si="2"/>
        <v>3.8489122639254121</v>
      </c>
      <c r="J12" s="13">
        <f t="shared" si="3"/>
        <v>15.238999999999999</v>
      </c>
      <c r="K12" s="16">
        <f t="shared" si="4"/>
        <v>176.239</v>
      </c>
      <c r="N12" s="11"/>
    </row>
    <row r="13" spans="1:14" x14ac:dyDescent="0.25">
      <c r="A13" s="13">
        <v>11</v>
      </c>
      <c r="B13" s="13" t="s">
        <v>113</v>
      </c>
      <c r="C13" s="17">
        <v>262</v>
      </c>
      <c r="D13" s="124"/>
      <c r="E13" s="123"/>
      <c r="F13" s="120"/>
      <c r="G13" s="120"/>
      <c r="H13" s="120"/>
      <c r="I13" s="13">
        <f t="shared" si="2"/>
        <v>6.2634472866363851</v>
      </c>
      <c r="J13" s="13">
        <f t="shared" si="3"/>
        <v>24.7989</v>
      </c>
      <c r="K13" s="16">
        <f t="shared" si="4"/>
        <v>286.7989</v>
      </c>
      <c r="N13" s="11"/>
    </row>
    <row r="14" spans="1:14" x14ac:dyDescent="0.25">
      <c r="A14" s="13">
        <v>12</v>
      </c>
      <c r="B14" s="13" t="s">
        <v>81</v>
      </c>
      <c r="C14" s="17">
        <v>160</v>
      </c>
      <c r="D14" s="124"/>
      <c r="E14" s="123"/>
      <c r="F14" s="120"/>
      <c r="G14" s="120"/>
      <c r="H14" s="120"/>
      <c r="I14" s="13">
        <f t="shared" si="2"/>
        <v>3.8250059765718381</v>
      </c>
      <c r="J14" s="13">
        <f t="shared" si="3"/>
        <v>15.144399999999999</v>
      </c>
      <c r="K14" s="16">
        <f t="shared" si="4"/>
        <v>175.14439999999999</v>
      </c>
      <c r="N14" s="11"/>
    </row>
    <row r="15" spans="1:14" x14ac:dyDescent="0.25">
      <c r="A15" s="13">
        <v>13</v>
      </c>
      <c r="B15" s="13" t="s">
        <v>135</v>
      </c>
      <c r="C15" s="18">
        <v>166</v>
      </c>
      <c r="D15" s="125">
        <f>SUM(C15:C26)</f>
        <v>2134</v>
      </c>
      <c r="E15" s="123"/>
      <c r="F15" s="120"/>
      <c r="G15" s="120"/>
      <c r="H15" s="120"/>
      <c r="I15" s="13">
        <f t="shared" si="2"/>
        <v>3.9684437006932827</v>
      </c>
      <c r="J15" s="13">
        <f t="shared" si="3"/>
        <v>15.712299999999999</v>
      </c>
      <c r="K15" s="16">
        <f t="shared" si="4"/>
        <v>181.7123</v>
      </c>
      <c r="N15" s="11"/>
    </row>
    <row r="16" spans="1:14" x14ac:dyDescent="0.25">
      <c r="A16" s="13">
        <v>14</v>
      </c>
      <c r="B16" s="13" t="s">
        <v>136</v>
      </c>
      <c r="C16" s="18">
        <v>262</v>
      </c>
      <c r="D16" s="125"/>
      <c r="E16" s="123"/>
      <c r="F16" s="120"/>
      <c r="G16" s="120"/>
      <c r="H16" s="120"/>
      <c r="I16" s="13">
        <f t="shared" si="2"/>
        <v>6.2634472866363851</v>
      </c>
      <c r="J16" s="13">
        <f t="shared" si="3"/>
        <v>24.7989</v>
      </c>
      <c r="K16" s="16">
        <f t="shared" si="4"/>
        <v>286.7989</v>
      </c>
      <c r="N16" s="11"/>
    </row>
    <row r="17" spans="1:14" x14ac:dyDescent="0.25">
      <c r="A17" s="13">
        <v>15</v>
      </c>
      <c r="B17" s="13" t="s">
        <v>121</v>
      </c>
      <c r="C17" s="18">
        <v>231</v>
      </c>
      <c r="D17" s="125"/>
      <c r="E17" s="123"/>
      <c r="F17" s="120"/>
      <c r="G17" s="120"/>
      <c r="H17" s="120"/>
      <c r="I17" s="13">
        <f t="shared" si="2"/>
        <v>5.522352378675591</v>
      </c>
      <c r="J17" s="13">
        <f t="shared" si="3"/>
        <v>21.864699999999999</v>
      </c>
      <c r="K17" s="16">
        <f t="shared" si="4"/>
        <v>252.8647</v>
      </c>
      <c r="N17" s="11"/>
    </row>
    <row r="18" spans="1:14" x14ac:dyDescent="0.25">
      <c r="A18" s="13">
        <v>16</v>
      </c>
      <c r="B18" s="13" t="s">
        <v>104</v>
      </c>
      <c r="C18" s="18">
        <v>259</v>
      </c>
      <c r="D18" s="125"/>
      <c r="E18" s="123"/>
      <c r="F18" s="120"/>
      <c r="G18" s="120"/>
      <c r="H18" s="120"/>
      <c r="I18" s="13">
        <f t="shared" si="2"/>
        <v>6.191728424575663</v>
      </c>
      <c r="J18" s="13">
        <f t="shared" si="3"/>
        <v>24.515000000000001</v>
      </c>
      <c r="K18" s="16">
        <f t="shared" si="4"/>
        <v>283.51499999999999</v>
      </c>
      <c r="N18" s="11"/>
    </row>
    <row r="19" spans="1:14" x14ac:dyDescent="0.25">
      <c r="A19" s="13">
        <v>17</v>
      </c>
      <c r="B19" s="13" t="s">
        <v>76</v>
      </c>
      <c r="C19" s="18">
        <v>113</v>
      </c>
      <c r="D19" s="125"/>
      <c r="E19" s="123"/>
      <c r="F19" s="120"/>
      <c r="G19" s="120"/>
      <c r="H19" s="120"/>
      <c r="I19" s="13">
        <f t="shared" si="2"/>
        <v>2.7014104709538609</v>
      </c>
      <c r="J19" s="13">
        <f t="shared" si="3"/>
        <v>10.6957</v>
      </c>
      <c r="K19" s="16">
        <f t="shared" si="4"/>
        <v>123.6957</v>
      </c>
      <c r="N19" s="11"/>
    </row>
    <row r="20" spans="1:14" x14ac:dyDescent="0.25">
      <c r="A20" s="13">
        <v>18</v>
      </c>
      <c r="B20" s="13" t="s">
        <v>101</v>
      </c>
      <c r="C20" s="18">
        <v>76</v>
      </c>
      <c r="D20" s="125"/>
      <c r="E20" s="123"/>
      <c r="F20" s="120"/>
      <c r="G20" s="120"/>
      <c r="H20" s="120"/>
      <c r="I20" s="13">
        <f t="shared" si="2"/>
        <v>1.8168778388716234</v>
      </c>
      <c r="J20" s="13">
        <f t="shared" si="3"/>
        <v>7.1936</v>
      </c>
      <c r="K20" s="16">
        <f t="shared" si="4"/>
        <v>83.193600000000004</v>
      </c>
      <c r="N20" s="11"/>
    </row>
    <row r="21" spans="1:14" x14ac:dyDescent="0.25">
      <c r="A21" s="13">
        <v>19</v>
      </c>
      <c r="B21" s="13" t="s">
        <v>137</v>
      </c>
      <c r="C21" s="18">
        <v>184</v>
      </c>
      <c r="D21" s="125"/>
      <c r="E21" s="123"/>
      <c r="F21" s="120"/>
      <c r="G21" s="120"/>
      <c r="H21" s="120"/>
      <c r="I21" s="13">
        <f t="shared" si="2"/>
        <v>4.3987568730576143</v>
      </c>
      <c r="J21" s="13">
        <f t="shared" si="3"/>
        <v>17.416</v>
      </c>
      <c r="K21" s="16">
        <f t="shared" si="4"/>
        <v>201.416</v>
      </c>
      <c r="N21" s="11"/>
    </row>
    <row r="22" spans="1:14" x14ac:dyDescent="0.25">
      <c r="A22" s="13">
        <v>20</v>
      </c>
      <c r="B22" s="13" t="s">
        <v>138</v>
      </c>
      <c r="C22" s="18">
        <v>295</v>
      </c>
      <c r="D22" s="125"/>
      <c r="E22" s="123"/>
      <c r="F22" s="120"/>
      <c r="G22" s="120"/>
      <c r="H22" s="120"/>
      <c r="I22" s="13">
        <f t="shared" si="2"/>
        <v>7.0523547693043271</v>
      </c>
      <c r="J22" s="13">
        <f t="shared" si="3"/>
        <v>27.9224</v>
      </c>
      <c r="K22" s="16">
        <f t="shared" si="4"/>
        <v>322.92239999999998</v>
      </c>
      <c r="N22" s="11"/>
    </row>
    <row r="23" spans="1:14" x14ac:dyDescent="0.25">
      <c r="A23" s="13">
        <v>21</v>
      </c>
      <c r="B23" s="13" t="s">
        <v>59</v>
      </c>
      <c r="C23" s="18">
        <v>165</v>
      </c>
      <c r="D23" s="125"/>
      <c r="E23" s="123"/>
      <c r="F23" s="120"/>
      <c r="G23" s="120"/>
      <c r="H23" s="120"/>
      <c r="I23" s="13">
        <f t="shared" si="2"/>
        <v>3.9445374133397082</v>
      </c>
      <c r="J23" s="13">
        <f t="shared" si="3"/>
        <v>15.617699999999999</v>
      </c>
      <c r="K23" s="16">
        <f t="shared" si="4"/>
        <v>180.61770000000001</v>
      </c>
      <c r="N23" s="11"/>
    </row>
    <row r="24" spans="1:14" x14ac:dyDescent="0.25">
      <c r="A24" s="13">
        <v>22</v>
      </c>
      <c r="B24" s="13" t="s">
        <v>92</v>
      </c>
      <c r="C24" s="18">
        <v>74</v>
      </c>
      <c r="D24" s="125"/>
      <c r="E24" s="123"/>
      <c r="F24" s="120"/>
      <c r="G24" s="120"/>
      <c r="H24" s="120"/>
      <c r="I24" s="13">
        <f t="shared" si="2"/>
        <v>1.7690652641644753</v>
      </c>
      <c r="J24" s="13">
        <f t="shared" si="3"/>
        <v>7.0042999999999997</v>
      </c>
      <c r="K24" s="16">
        <f t="shared" si="4"/>
        <v>81.004300000000001</v>
      </c>
      <c r="N24" s="11"/>
    </row>
    <row r="25" spans="1:14" x14ac:dyDescent="0.25">
      <c r="A25" s="13">
        <v>23</v>
      </c>
      <c r="B25" s="13" t="s">
        <v>88</v>
      </c>
      <c r="C25" s="18">
        <v>252</v>
      </c>
      <c r="D25" s="125"/>
      <c r="E25" s="123"/>
      <c r="F25" s="120"/>
      <c r="G25" s="120"/>
      <c r="H25" s="120"/>
      <c r="I25" s="13">
        <f t="shared" si="2"/>
        <v>6.0243844131006457</v>
      </c>
      <c r="J25" s="13">
        <f t="shared" si="3"/>
        <v>23.852399999999999</v>
      </c>
      <c r="K25" s="16">
        <f t="shared" si="4"/>
        <v>275.85239999999999</v>
      </c>
      <c r="N25" s="11"/>
    </row>
    <row r="26" spans="1:14" x14ac:dyDescent="0.25">
      <c r="A26" s="13">
        <v>24</v>
      </c>
      <c r="B26" s="13" t="s">
        <v>117</v>
      </c>
      <c r="C26" s="18">
        <v>57</v>
      </c>
      <c r="D26" s="125"/>
      <c r="E26" s="123"/>
      <c r="F26" s="120"/>
      <c r="G26" s="120"/>
      <c r="H26" s="120"/>
      <c r="I26" s="13">
        <f t="shared" si="2"/>
        <v>1.3626583791537175</v>
      </c>
      <c r="J26" s="13">
        <f t="shared" si="3"/>
        <v>5.3952</v>
      </c>
      <c r="K26" s="16">
        <f t="shared" si="4"/>
        <v>62.395200000000003</v>
      </c>
      <c r="N26" s="11"/>
    </row>
    <row r="27" spans="1:14" x14ac:dyDescent="0.25">
      <c r="A27" s="13">
        <v>25</v>
      </c>
      <c r="B27" s="13" t="s">
        <v>117</v>
      </c>
      <c r="C27" s="19">
        <v>197</v>
      </c>
      <c r="D27" s="128">
        <f>SUM(C27:C31)</f>
        <v>804</v>
      </c>
      <c r="E27" s="128">
        <f>D27</f>
        <v>804</v>
      </c>
      <c r="F27" s="120">
        <v>906.18</v>
      </c>
      <c r="G27" s="120">
        <f t="shared" si="0"/>
        <v>102.17999999999995</v>
      </c>
      <c r="H27" s="120">
        <f>COUNTA(B27:B31)</f>
        <v>5</v>
      </c>
      <c r="I27" s="13">
        <f t="shared" ref="I27:I31" si="5">C27/$E$27*100</f>
        <v>24.502487562189053</v>
      </c>
      <c r="J27" s="13">
        <f t="shared" ref="J27:J31" si="6">ROUNDUP(I27*$G$27/100,4)</f>
        <v>25.0367</v>
      </c>
      <c r="K27" s="16">
        <f t="shared" si="4"/>
        <v>222.0367</v>
      </c>
      <c r="N27" s="11"/>
    </row>
    <row r="28" spans="1:14" x14ac:dyDescent="0.25">
      <c r="A28" s="13">
        <v>26</v>
      </c>
      <c r="B28" s="13" t="s">
        <v>67</v>
      </c>
      <c r="C28" s="19">
        <v>108</v>
      </c>
      <c r="D28" s="128"/>
      <c r="E28" s="128"/>
      <c r="F28" s="120"/>
      <c r="G28" s="120"/>
      <c r="H28" s="120"/>
      <c r="I28" s="13">
        <f t="shared" si="5"/>
        <v>13.432835820895523</v>
      </c>
      <c r="J28" s="13">
        <f t="shared" si="6"/>
        <v>13.7257</v>
      </c>
      <c r="K28" s="16">
        <f t="shared" si="4"/>
        <v>121.7257</v>
      </c>
      <c r="N28" s="11"/>
    </row>
    <row r="29" spans="1:14" x14ac:dyDescent="0.25">
      <c r="A29" s="13">
        <v>27</v>
      </c>
      <c r="B29" s="13" t="s">
        <v>139</v>
      </c>
      <c r="C29" s="19">
        <v>109</v>
      </c>
      <c r="D29" s="128"/>
      <c r="E29" s="128"/>
      <c r="F29" s="120"/>
      <c r="G29" s="120"/>
      <c r="H29" s="120"/>
      <c r="I29" s="13">
        <f t="shared" si="5"/>
        <v>13.557213930348258</v>
      </c>
      <c r="J29" s="13">
        <f t="shared" si="6"/>
        <v>13.8528</v>
      </c>
      <c r="K29" s="16">
        <f t="shared" si="4"/>
        <v>122.8528</v>
      </c>
      <c r="N29" s="11"/>
    </row>
    <row r="30" spans="1:14" x14ac:dyDescent="0.25">
      <c r="A30" s="13">
        <v>28</v>
      </c>
      <c r="B30" s="13" t="s">
        <v>108</v>
      </c>
      <c r="C30" s="19">
        <v>190</v>
      </c>
      <c r="D30" s="128"/>
      <c r="E30" s="128"/>
      <c r="F30" s="120"/>
      <c r="G30" s="120"/>
      <c r="H30" s="120"/>
      <c r="I30" s="13">
        <f t="shared" si="5"/>
        <v>23.631840796019901</v>
      </c>
      <c r="J30" s="13">
        <f t="shared" si="6"/>
        <v>24.147099999999998</v>
      </c>
      <c r="K30" s="16">
        <f t="shared" si="4"/>
        <v>214.14709999999999</v>
      </c>
      <c r="N30" s="11"/>
    </row>
    <row r="31" spans="1:14" x14ac:dyDescent="0.25">
      <c r="A31" s="13">
        <v>29</v>
      </c>
      <c r="B31" s="13" t="s">
        <v>140</v>
      </c>
      <c r="C31" s="19">
        <v>200</v>
      </c>
      <c r="D31" s="128"/>
      <c r="E31" s="128"/>
      <c r="F31" s="120"/>
      <c r="G31" s="120"/>
      <c r="H31" s="120"/>
      <c r="I31" s="13">
        <f t="shared" si="5"/>
        <v>24.875621890547265</v>
      </c>
      <c r="J31" s="13">
        <f t="shared" si="6"/>
        <v>25.417999999999999</v>
      </c>
      <c r="K31" s="16">
        <f t="shared" si="4"/>
        <v>225.41800000000001</v>
      </c>
      <c r="N31" s="11"/>
    </row>
    <row r="32" spans="1:14" x14ac:dyDescent="0.25">
      <c r="A32" s="13">
        <v>30</v>
      </c>
      <c r="B32" s="13" t="s">
        <v>141</v>
      </c>
      <c r="C32" s="20">
        <v>297</v>
      </c>
      <c r="D32" s="133">
        <f>SUM(C32:C41)</f>
        <v>1773</v>
      </c>
      <c r="E32" s="133">
        <f>SUM(D32:D62)</f>
        <v>5114.7</v>
      </c>
      <c r="F32" s="120">
        <v>5400.77</v>
      </c>
      <c r="G32" s="120">
        <f t="shared" si="0"/>
        <v>286.07000000000062</v>
      </c>
      <c r="H32" s="120">
        <f>COUNTA(B32:B62)</f>
        <v>31</v>
      </c>
      <c r="I32" s="13">
        <f t="shared" ref="I32:I62" si="7">C32/$E$32*100</f>
        <v>5.8067921872250574</v>
      </c>
      <c r="J32" s="13">
        <f t="shared" ref="J32:J62" si="8">ROUNDUP(I32*$G$32/100,4)</f>
        <v>16.611499999999999</v>
      </c>
      <c r="K32" s="16">
        <f t="shared" si="4"/>
        <v>313.61149999999998</v>
      </c>
      <c r="N32" s="11"/>
    </row>
    <row r="33" spans="1:14" x14ac:dyDescent="0.25">
      <c r="A33" s="13">
        <v>31</v>
      </c>
      <c r="B33" s="13" t="s">
        <v>112</v>
      </c>
      <c r="C33" s="20">
        <v>79</v>
      </c>
      <c r="D33" s="133"/>
      <c r="E33" s="133"/>
      <c r="F33" s="120"/>
      <c r="G33" s="120"/>
      <c r="H33" s="120"/>
      <c r="I33" s="13">
        <f t="shared" si="7"/>
        <v>1.5445676188241735</v>
      </c>
      <c r="J33" s="13">
        <f t="shared" si="8"/>
        <v>4.4185999999999996</v>
      </c>
      <c r="K33" s="16">
        <f t="shared" si="4"/>
        <v>83.418599999999998</v>
      </c>
      <c r="N33" s="11"/>
    </row>
    <row r="34" spans="1:14" x14ac:dyDescent="0.25">
      <c r="A34" s="13">
        <v>32</v>
      </c>
      <c r="B34" s="13" t="s">
        <v>74</v>
      </c>
      <c r="C34" s="20">
        <f>127+84</f>
        <v>211</v>
      </c>
      <c r="D34" s="133"/>
      <c r="E34" s="133"/>
      <c r="F34" s="120"/>
      <c r="G34" s="120"/>
      <c r="H34" s="120"/>
      <c r="I34" s="13">
        <f t="shared" si="7"/>
        <v>4.1253641464797548</v>
      </c>
      <c r="J34" s="13">
        <f t="shared" si="8"/>
        <v>11.801499999999999</v>
      </c>
      <c r="K34" s="16">
        <f t="shared" si="4"/>
        <v>222.8015</v>
      </c>
      <c r="N34" s="11"/>
    </row>
    <row r="35" spans="1:14" x14ac:dyDescent="0.25">
      <c r="A35" s="13">
        <v>33</v>
      </c>
      <c r="B35" s="13" t="s">
        <v>78</v>
      </c>
      <c r="C35" s="20">
        <v>131</v>
      </c>
      <c r="D35" s="133"/>
      <c r="E35" s="133"/>
      <c r="F35" s="120"/>
      <c r="G35" s="120"/>
      <c r="H35" s="120"/>
      <c r="I35" s="13">
        <f t="shared" si="7"/>
        <v>2.5612450388097052</v>
      </c>
      <c r="J35" s="13">
        <f t="shared" si="8"/>
        <v>7.327</v>
      </c>
      <c r="K35" s="16">
        <f t="shared" si="4"/>
        <v>138.327</v>
      </c>
      <c r="N35" s="11"/>
    </row>
    <row r="36" spans="1:14" x14ac:dyDescent="0.25">
      <c r="A36" s="13">
        <v>34</v>
      </c>
      <c r="B36" s="13" t="s">
        <v>142</v>
      </c>
      <c r="C36" s="20">
        <v>110</v>
      </c>
      <c r="D36" s="133"/>
      <c r="E36" s="133"/>
      <c r="F36" s="120"/>
      <c r="G36" s="120"/>
      <c r="H36" s="120"/>
      <c r="I36" s="13">
        <f t="shared" si="7"/>
        <v>2.1506637730463174</v>
      </c>
      <c r="J36" s="13">
        <f t="shared" si="8"/>
        <v>6.1524999999999999</v>
      </c>
      <c r="K36" s="16">
        <f t="shared" si="4"/>
        <v>116.1525</v>
      </c>
      <c r="N36" s="11"/>
    </row>
    <row r="37" spans="1:14" x14ac:dyDescent="0.25">
      <c r="A37" s="13">
        <v>35</v>
      </c>
      <c r="B37" s="13" t="s">
        <v>115</v>
      </c>
      <c r="C37" s="20">
        <v>167</v>
      </c>
      <c r="D37" s="133"/>
      <c r="E37" s="133"/>
      <c r="F37" s="120"/>
      <c r="G37" s="120"/>
      <c r="H37" s="120"/>
      <c r="I37" s="13">
        <f t="shared" si="7"/>
        <v>3.2650986372612274</v>
      </c>
      <c r="J37" s="13">
        <f t="shared" si="8"/>
        <v>9.3405000000000005</v>
      </c>
      <c r="K37" s="16">
        <f t="shared" si="4"/>
        <v>176.34049999999999</v>
      </c>
      <c r="N37" s="11"/>
    </row>
    <row r="38" spans="1:14" x14ac:dyDescent="0.25">
      <c r="A38" s="13">
        <v>36</v>
      </c>
      <c r="B38" s="13" t="s">
        <v>64</v>
      </c>
      <c r="C38" s="20">
        <v>165</v>
      </c>
      <c r="D38" s="133"/>
      <c r="E38" s="133"/>
      <c r="F38" s="120"/>
      <c r="G38" s="120"/>
      <c r="H38" s="120"/>
      <c r="I38" s="13">
        <f t="shared" si="7"/>
        <v>3.2259956595694765</v>
      </c>
      <c r="J38" s="13">
        <f t="shared" si="8"/>
        <v>9.2286999999999999</v>
      </c>
      <c r="K38" s="16">
        <f t="shared" si="4"/>
        <v>174.2287</v>
      </c>
      <c r="N38" s="11"/>
    </row>
    <row r="39" spans="1:14" x14ac:dyDescent="0.25">
      <c r="A39" s="13">
        <v>37</v>
      </c>
      <c r="B39" s="13" t="s">
        <v>109</v>
      </c>
      <c r="C39" s="20">
        <v>198</v>
      </c>
      <c r="D39" s="133"/>
      <c r="E39" s="133"/>
      <c r="F39" s="120"/>
      <c r="G39" s="120"/>
      <c r="H39" s="120"/>
      <c r="I39" s="13">
        <f t="shared" si="7"/>
        <v>3.8711947914833718</v>
      </c>
      <c r="J39" s="13">
        <f t="shared" si="8"/>
        <v>11.074399999999999</v>
      </c>
      <c r="K39" s="16">
        <f t="shared" si="4"/>
        <v>209.0744</v>
      </c>
      <c r="N39" s="11"/>
    </row>
    <row r="40" spans="1:14" x14ac:dyDescent="0.25">
      <c r="A40" s="13">
        <v>38</v>
      </c>
      <c r="B40" s="13" t="s">
        <v>116</v>
      </c>
      <c r="C40" s="20">
        <v>187</v>
      </c>
      <c r="D40" s="133"/>
      <c r="E40" s="133"/>
      <c r="F40" s="120"/>
      <c r="G40" s="120"/>
      <c r="H40" s="120"/>
      <c r="I40" s="13">
        <f t="shared" si="7"/>
        <v>3.65612841417874</v>
      </c>
      <c r="J40" s="13">
        <f t="shared" si="8"/>
        <v>10.459099999999999</v>
      </c>
      <c r="K40" s="16">
        <f t="shared" si="4"/>
        <v>197.45910000000001</v>
      </c>
      <c r="N40" s="11"/>
    </row>
    <row r="41" spans="1:14" x14ac:dyDescent="0.25">
      <c r="A41" s="13">
        <v>39</v>
      </c>
      <c r="B41" s="13" t="s">
        <v>105</v>
      </c>
      <c r="C41" s="20">
        <v>228</v>
      </c>
      <c r="D41" s="133"/>
      <c r="E41" s="133"/>
      <c r="F41" s="120"/>
      <c r="G41" s="120"/>
      <c r="H41" s="120"/>
      <c r="I41" s="13">
        <f t="shared" si="7"/>
        <v>4.45773945685964</v>
      </c>
      <c r="J41" s="13">
        <f t="shared" si="8"/>
        <v>12.7523</v>
      </c>
      <c r="K41" s="16">
        <f t="shared" si="4"/>
        <v>240.75229999999999</v>
      </c>
      <c r="N41" s="11"/>
    </row>
    <row r="42" spans="1:14" ht="15" customHeight="1" x14ac:dyDescent="0.25">
      <c r="A42" s="13">
        <v>40</v>
      </c>
      <c r="B42" s="13" t="s">
        <v>98</v>
      </c>
      <c r="C42" s="21">
        <v>177</v>
      </c>
      <c r="D42" s="129">
        <f>SUM(C42:C44)</f>
        <v>467</v>
      </c>
      <c r="E42" s="133"/>
      <c r="F42" s="120"/>
      <c r="G42" s="120"/>
      <c r="H42" s="120"/>
      <c r="I42" s="13">
        <f t="shared" si="7"/>
        <v>3.4606135257199835</v>
      </c>
      <c r="J42" s="13">
        <f t="shared" si="8"/>
        <v>9.899799999999999</v>
      </c>
      <c r="K42" s="16">
        <f t="shared" si="4"/>
        <v>186.8998</v>
      </c>
      <c r="N42" s="11"/>
    </row>
    <row r="43" spans="1:14" ht="30.75" customHeight="1" x14ac:dyDescent="0.25">
      <c r="A43" s="13">
        <v>41</v>
      </c>
      <c r="B43" s="13" t="s">
        <v>82</v>
      </c>
      <c r="C43" s="21">
        <v>129</v>
      </c>
      <c r="D43" s="129"/>
      <c r="E43" s="133"/>
      <c r="F43" s="120"/>
      <c r="G43" s="120"/>
      <c r="H43" s="120"/>
      <c r="I43" s="13">
        <f t="shared" si="7"/>
        <v>2.5221420611179544</v>
      </c>
      <c r="J43" s="13">
        <f t="shared" si="8"/>
        <v>7.2150999999999996</v>
      </c>
      <c r="K43" s="16">
        <f t="shared" si="4"/>
        <v>136.21510000000001</v>
      </c>
      <c r="N43" s="11"/>
    </row>
    <row r="44" spans="1:14" x14ac:dyDescent="0.25">
      <c r="A44" s="13">
        <v>42</v>
      </c>
      <c r="B44" s="13" t="s">
        <v>68</v>
      </c>
      <c r="C44" s="21">
        <v>161</v>
      </c>
      <c r="D44" s="129"/>
      <c r="E44" s="133"/>
      <c r="F44" s="120"/>
      <c r="G44" s="120"/>
      <c r="H44" s="120"/>
      <c r="I44" s="13">
        <f t="shared" si="7"/>
        <v>3.1477897041859735</v>
      </c>
      <c r="J44" s="13">
        <f t="shared" si="8"/>
        <v>9.0048999999999992</v>
      </c>
      <c r="K44" s="16">
        <f t="shared" si="4"/>
        <v>170.00489999999999</v>
      </c>
      <c r="N44" s="11"/>
    </row>
    <row r="45" spans="1:14" x14ac:dyDescent="0.25">
      <c r="A45" s="13">
        <v>43</v>
      </c>
      <c r="B45" s="13" t="s">
        <v>144</v>
      </c>
      <c r="C45" s="22">
        <v>182</v>
      </c>
      <c r="D45" s="130">
        <f>SUM(C45:C51)</f>
        <v>1312.7</v>
      </c>
      <c r="E45" s="133"/>
      <c r="F45" s="120"/>
      <c r="G45" s="120"/>
      <c r="H45" s="120"/>
      <c r="I45" s="13">
        <f t="shared" si="7"/>
        <v>3.5583709699493622</v>
      </c>
      <c r="J45" s="13">
        <f t="shared" si="8"/>
        <v>10.179499999999999</v>
      </c>
      <c r="K45" s="16">
        <f t="shared" si="4"/>
        <v>192.17949999999999</v>
      </c>
      <c r="N45" s="11"/>
    </row>
    <row r="46" spans="1:14" x14ac:dyDescent="0.25">
      <c r="A46" s="13">
        <v>44</v>
      </c>
      <c r="B46" s="13" t="s">
        <v>145</v>
      </c>
      <c r="C46" s="22">
        <v>205</v>
      </c>
      <c r="D46" s="130"/>
      <c r="E46" s="133"/>
      <c r="F46" s="120"/>
      <c r="G46" s="120"/>
      <c r="H46" s="120"/>
      <c r="I46" s="13">
        <f t="shared" si="7"/>
        <v>4.0080552134045009</v>
      </c>
      <c r="J46" s="13">
        <f t="shared" si="8"/>
        <v>11.4659</v>
      </c>
      <c r="K46" s="16">
        <f t="shared" si="4"/>
        <v>216.4659</v>
      </c>
      <c r="N46" s="11"/>
    </row>
    <row r="47" spans="1:14" x14ac:dyDescent="0.25">
      <c r="A47" s="13">
        <v>45</v>
      </c>
      <c r="B47" s="13" t="s">
        <v>146</v>
      </c>
      <c r="C47" s="22">
        <v>129</v>
      </c>
      <c r="D47" s="130"/>
      <c r="E47" s="133"/>
      <c r="F47" s="120"/>
      <c r="G47" s="120"/>
      <c r="H47" s="120"/>
      <c r="I47" s="13">
        <f t="shared" si="7"/>
        <v>2.5221420611179544</v>
      </c>
      <c r="J47" s="13">
        <f t="shared" si="8"/>
        <v>7.2150999999999996</v>
      </c>
      <c r="K47" s="16">
        <f t="shared" si="4"/>
        <v>136.21510000000001</v>
      </c>
      <c r="N47" s="11"/>
    </row>
    <row r="48" spans="1:14" x14ac:dyDescent="0.25">
      <c r="A48" s="13">
        <v>46</v>
      </c>
      <c r="B48" s="13" t="s">
        <v>119</v>
      </c>
      <c r="C48" s="22">
        <v>146</v>
      </c>
      <c r="D48" s="130"/>
      <c r="E48" s="133"/>
      <c r="F48" s="120"/>
      <c r="G48" s="120"/>
      <c r="H48" s="120"/>
      <c r="I48" s="13">
        <f t="shared" si="7"/>
        <v>2.8545173714978396</v>
      </c>
      <c r="J48" s="13">
        <f t="shared" si="8"/>
        <v>8.1660000000000004</v>
      </c>
      <c r="K48" s="16">
        <f t="shared" si="4"/>
        <v>154.166</v>
      </c>
      <c r="N48" s="11"/>
    </row>
    <row r="49" spans="1:14" x14ac:dyDescent="0.25">
      <c r="A49" s="13">
        <v>47</v>
      </c>
      <c r="B49" s="13" t="s">
        <v>147</v>
      </c>
      <c r="C49" s="22">
        <v>258</v>
      </c>
      <c r="D49" s="130"/>
      <c r="E49" s="133"/>
      <c r="F49" s="120"/>
      <c r="G49" s="120"/>
      <c r="H49" s="120"/>
      <c r="I49" s="13">
        <f t="shared" si="7"/>
        <v>5.0442841222359087</v>
      </c>
      <c r="J49" s="13">
        <f t="shared" si="8"/>
        <v>14.430199999999999</v>
      </c>
      <c r="K49" s="16">
        <f t="shared" si="4"/>
        <v>272.43020000000001</v>
      </c>
      <c r="N49" s="11"/>
    </row>
    <row r="50" spans="1:14" x14ac:dyDescent="0.25">
      <c r="A50" s="13">
        <v>48</v>
      </c>
      <c r="B50" s="13" t="s">
        <v>60</v>
      </c>
      <c r="C50" s="22">
        <v>140</v>
      </c>
      <c r="D50" s="130"/>
      <c r="E50" s="133"/>
      <c r="F50" s="120"/>
      <c r="G50" s="120"/>
      <c r="H50" s="120"/>
      <c r="I50" s="13">
        <f t="shared" si="7"/>
        <v>2.7372084384225861</v>
      </c>
      <c r="J50" s="13">
        <f t="shared" si="8"/>
        <v>7.8304</v>
      </c>
      <c r="K50" s="16">
        <f t="shared" si="4"/>
        <v>147.8304</v>
      </c>
      <c r="N50" s="11"/>
    </row>
    <row r="51" spans="1:14" x14ac:dyDescent="0.25">
      <c r="A51" s="13">
        <v>49</v>
      </c>
      <c r="B51" s="13" t="s">
        <v>114</v>
      </c>
      <c r="C51" s="22">
        <v>252.7</v>
      </c>
      <c r="D51" s="130"/>
      <c r="E51" s="133"/>
      <c r="F51" s="120"/>
      <c r="G51" s="120"/>
      <c r="H51" s="120"/>
      <c r="I51" s="13">
        <f t="shared" si="7"/>
        <v>4.9406612313527676</v>
      </c>
      <c r="J51" s="13">
        <f t="shared" si="8"/>
        <v>14.133799999999999</v>
      </c>
      <c r="K51" s="16">
        <f t="shared" si="4"/>
        <v>266.8338</v>
      </c>
      <c r="N51" s="11"/>
    </row>
    <row r="52" spans="1:14" x14ac:dyDescent="0.25">
      <c r="A52" s="13">
        <v>50</v>
      </c>
      <c r="B52" s="13" t="s">
        <v>148</v>
      </c>
      <c r="C52" s="23">
        <v>114</v>
      </c>
      <c r="D52" s="131">
        <f>SUM(C52:C62)</f>
        <v>1562</v>
      </c>
      <c r="E52" s="133"/>
      <c r="F52" s="120"/>
      <c r="G52" s="120"/>
      <c r="H52" s="120"/>
      <c r="I52" s="13">
        <f t="shared" si="7"/>
        <v>2.22886972842982</v>
      </c>
      <c r="J52" s="13">
        <f t="shared" si="8"/>
        <v>6.3761999999999999</v>
      </c>
      <c r="K52" s="16">
        <f t="shared" si="4"/>
        <v>120.3762</v>
      </c>
      <c r="N52" s="11"/>
    </row>
    <row r="53" spans="1:14" x14ac:dyDescent="0.25">
      <c r="A53" s="13">
        <v>51</v>
      </c>
      <c r="B53" s="13" t="s">
        <v>120</v>
      </c>
      <c r="C53" s="23">
        <v>80</v>
      </c>
      <c r="D53" s="131"/>
      <c r="E53" s="133"/>
      <c r="F53" s="120"/>
      <c r="G53" s="120"/>
      <c r="H53" s="120"/>
      <c r="I53" s="13">
        <f t="shared" si="7"/>
        <v>1.5641191076700491</v>
      </c>
      <c r="J53" s="13">
        <f t="shared" si="8"/>
        <v>4.4744999999999999</v>
      </c>
      <c r="K53" s="16">
        <f t="shared" si="4"/>
        <v>84.474500000000006</v>
      </c>
      <c r="N53" s="11"/>
    </row>
    <row r="54" spans="1:14" x14ac:dyDescent="0.25">
      <c r="A54" s="13">
        <v>52</v>
      </c>
      <c r="B54" s="13" t="s">
        <v>118</v>
      </c>
      <c r="C54" s="23">
        <v>182</v>
      </c>
      <c r="D54" s="131"/>
      <c r="E54" s="133"/>
      <c r="F54" s="120"/>
      <c r="G54" s="120"/>
      <c r="H54" s="120"/>
      <c r="I54" s="13">
        <f t="shared" si="7"/>
        <v>3.5583709699493622</v>
      </c>
      <c r="J54" s="13">
        <f t="shared" si="8"/>
        <v>10.179499999999999</v>
      </c>
      <c r="K54" s="16">
        <f t="shared" si="4"/>
        <v>192.17949999999999</v>
      </c>
      <c r="N54" s="11"/>
    </row>
    <row r="55" spans="1:14" x14ac:dyDescent="0.25">
      <c r="A55" s="13">
        <v>53</v>
      </c>
      <c r="B55" s="13" t="s">
        <v>63</v>
      </c>
      <c r="C55" s="23">
        <v>165</v>
      </c>
      <c r="D55" s="131"/>
      <c r="E55" s="133"/>
      <c r="F55" s="120"/>
      <c r="G55" s="120"/>
      <c r="H55" s="120"/>
      <c r="I55" s="13">
        <f t="shared" si="7"/>
        <v>3.2259956595694765</v>
      </c>
      <c r="J55" s="13">
        <f t="shared" si="8"/>
        <v>9.2286999999999999</v>
      </c>
      <c r="K55" s="16">
        <f t="shared" si="4"/>
        <v>174.2287</v>
      </c>
      <c r="N55" s="11"/>
    </row>
    <row r="56" spans="1:14" x14ac:dyDescent="0.25">
      <c r="A56" s="13">
        <v>54</v>
      </c>
      <c r="B56" s="13" t="s">
        <v>97</v>
      </c>
      <c r="C56" s="23">
        <v>142</v>
      </c>
      <c r="D56" s="131"/>
      <c r="E56" s="133"/>
      <c r="F56" s="120"/>
      <c r="G56" s="120"/>
      <c r="H56" s="120"/>
      <c r="I56" s="13">
        <f t="shared" si="7"/>
        <v>2.776311416114337</v>
      </c>
      <c r="J56" s="13">
        <f t="shared" si="8"/>
        <v>7.9421999999999997</v>
      </c>
      <c r="K56" s="16">
        <f t="shared" si="4"/>
        <v>149.94220000000001</v>
      </c>
      <c r="N56" s="11"/>
    </row>
    <row r="57" spans="1:14" x14ac:dyDescent="0.25">
      <c r="A57" s="13">
        <v>55</v>
      </c>
      <c r="B57" s="13" t="s">
        <v>85</v>
      </c>
      <c r="C57" s="23">
        <v>270</v>
      </c>
      <c r="D57" s="131"/>
      <c r="E57" s="133"/>
      <c r="F57" s="120"/>
      <c r="G57" s="120"/>
      <c r="H57" s="120"/>
      <c r="I57" s="13">
        <f t="shared" si="7"/>
        <v>5.2789019883864157</v>
      </c>
      <c r="J57" s="13">
        <f t="shared" si="8"/>
        <v>15.1014</v>
      </c>
      <c r="K57" s="16">
        <f t="shared" si="4"/>
        <v>285.10140000000001</v>
      </c>
      <c r="N57" s="11"/>
    </row>
    <row r="58" spans="1:14" x14ac:dyDescent="0.25">
      <c r="A58" s="13">
        <v>56</v>
      </c>
      <c r="B58" s="13" t="s">
        <v>107</v>
      </c>
      <c r="C58" s="23">
        <v>81</v>
      </c>
      <c r="D58" s="131"/>
      <c r="E58" s="133"/>
      <c r="F58" s="120"/>
      <c r="G58" s="120"/>
      <c r="H58" s="120"/>
      <c r="I58" s="13">
        <f t="shared" si="7"/>
        <v>1.5836705965159248</v>
      </c>
      <c r="J58" s="13">
        <f t="shared" si="8"/>
        <v>4.5305</v>
      </c>
      <c r="K58" s="16">
        <f t="shared" si="4"/>
        <v>85.530500000000004</v>
      </c>
      <c r="N58" s="11"/>
    </row>
    <row r="59" spans="1:14" x14ac:dyDescent="0.25">
      <c r="A59" s="13">
        <v>57</v>
      </c>
      <c r="B59" s="13" t="s">
        <v>106</v>
      </c>
      <c r="C59" s="23">
        <v>83</v>
      </c>
      <c r="D59" s="131"/>
      <c r="E59" s="133"/>
      <c r="F59" s="120"/>
      <c r="G59" s="120"/>
      <c r="H59" s="120"/>
      <c r="I59" s="13">
        <f t="shared" si="7"/>
        <v>1.6227735742076761</v>
      </c>
      <c r="J59" s="13">
        <f t="shared" si="8"/>
        <v>4.6422999999999996</v>
      </c>
      <c r="K59" s="16">
        <f t="shared" si="4"/>
        <v>87.642300000000006</v>
      </c>
      <c r="N59" s="11"/>
    </row>
    <row r="60" spans="1:14" x14ac:dyDescent="0.25">
      <c r="A60" s="13">
        <v>58</v>
      </c>
      <c r="B60" s="13" t="s">
        <v>149</v>
      </c>
      <c r="C60" s="23">
        <v>132</v>
      </c>
      <c r="D60" s="131"/>
      <c r="E60" s="133"/>
      <c r="F60" s="120"/>
      <c r="G60" s="120"/>
      <c r="H60" s="120"/>
      <c r="I60" s="13">
        <f t="shared" si="7"/>
        <v>2.5807965276555813</v>
      </c>
      <c r="J60" s="13">
        <f t="shared" si="8"/>
        <v>7.3828999999999994</v>
      </c>
      <c r="K60" s="16">
        <f t="shared" si="4"/>
        <v>139.38290000000001</v>
      </c>
      <c r="N60" s="11"/>
    </row>
    <row r="61" spans="1:14" x14ac:dyDescent="0.25">
      <c r="A61" s="13">
        <v>59</v>
      </c>
      <c r="B61" s="13" t="s">
        <v>150</v>
      </c>
      <c r="C61" s="23">
        <v>153</v>
      </c>
      <c r="D61" s="131"/>
      <c r="E61" s="133"/>
      <c r="F61" s="120"/>
      <c r="G61" s="120"/>
      <c r="H61" s="120"/>
      <c r="I61" s="13">
        <f t="shared" si="7"/>
        <v>2.9913777934189691</v>
      </c>
      <c r="J61" s="13">
        <f t="shared" si="8"/>
        <v>8.5574999999999992</v>
      </c>
      <c r="K61" s="16">
        <f t="shared" si="4"/>
        <v>161.5575</v>
      </c>
      <c r="N61" s="11"/>
    </row>
    <row r="62" spans="1:14" x14ac:dyDescent="0.25">
      <c r="A62" s="13">
        <v>60</v>
      </c>
      <c r="B62" s="13" t="s">
        <v>80</v>
      </c>
      <c r="C62" s="23">
        <v>160</v>
      </c>
      <c r="D62" s="131"/>
      <c r="E62" s="133"/>
      <c r="F62" s="120"/>
      <c r="G62" s="120"/>
      <c r="H62" s="120"/>
      <c r="I62" s="13">
        <f t="shared" si="7"/>
        <v>3.1282382153400983</v>
      </c>
      <c r="J62" s="13">
        <f t="shared" si="8"/>
        <v>8.9489999999999998</v>
      </c>
      <c r="K62" s="16">
        <f t="shared" si="4"/>
        <v>168.94900000000001</v>
      </c>
      <c r="N62" s="11"/>
    </row>
    <row r="63" spans="1:14" x14ac:dyDescent="0.25">
      <c r="N63" s="11"/>
    </row>
    <row r="64" spans="1:14" x14ac:dyDescent="0.25">
      <c r="N64" s="11"/>
    </row>
    <row r="65" spans="1:14" x14ac:dyDescent="0.25">
      <c r="N65" s="11"/>
    </row>
    <row r="66" spans="1:14" x14ac:dyDescent="0.25">
      <c r="A66" s="121" t="s">
        <v>184</v>
      </c>
      <c r="B66" s="121"/>
      <c r="C66" s="121"/>
      <c r="D66" s="121"/>
      <c r="E66" s="121"/>
      <c r="F66" s="121"/>
      <c r="G66" s="121"/>
      <c r="H66" s="121"/>
      <c r="I66" s="121"/>
      <c r="J66" s="121"/>
      <c r="K66" s="121"/>
      <c r="N66" s="11"/>
    </row>
    <row r="67" spans="1:14" ht="47.25" x14ac:dyDescent="0.25">
      <c r="A67" s="24" t="s">
        <v>56</v>
      </c>
      <c r="B67" s="24" t="s">
        <v>57</v>
      </c>
      <c r="C67" s="24" t="s">
        <v>127</v>
      </c>
      <c r="D67" s="132" t="s">
        <v>143</v>
      </c>
      <c r="E67" s="132"/>
      <c r="F67" s="24" t="s">
        <v>130</v>
      </c>
      <c r="G67" s="24" t="s">
        <v>151</v>
      </c>
      <c r="H67" s="24" t="s">
        <v>152</v>
      </c>
      <c r="I67" s="24" t="s">
        <v>128</v>
      </c>
      <c r="J67" s="24" t="s">
        <v>153</v>
      </c>
      <c r="K67" s="24" t="s">
        <v>129</v>
      </c>
      <c r="N67" s="11"/>
    </row>
    <row r="68" spans="1:14" ht="15.75" x14ac:dyDescent="0.25">
      <c r="A68" s="25">
        <v>1</v>
      </c>
      <c r="B68" s="25" t="s">
        <v>155</v>
      </c>
      <c r="C68" s="26">
        <v>99</v>
      </c>
      <c r="D68" s="126">
        <f>SUM(C68:C126)</f>
        <v>4814</v>
      </c>
      <c r="E68" s="25"/>
      <c r="F68" s="126">
        <v>4965.66</v>
      </c>
      <c r="G68" s="126">
        <f>F68-D68</f>
        <v>151.65999999999985</v>
      </c>
      <c r="H68" s="25"/>
      <c r="I68" s="25">
        <f t="shared" ref="I68:I126" si="9">C68/$D$68</f>
        <v>2.0565018695471542E-2</v>
      </c>
      <c r="J68" s="25">
        <f t="shared" ref="J68:J126" si="10">ROUNDUP(I68*$G$68,4)</f>
        <v>3.1189</v>
      </c>
      <c r="K68" s="25">
        <f t="shared" ref="K68:K126" si="11">C68+J68</f>
        <v>102.1189</v>
      </c>
      <c r="N68" s="11"/>
    </row>
    <row r="69" spans="1:14" ht="15.75" x14ac:dyDescent="0.25">
      <c r="A69" s="25">
        <v>2</v>
      </c>
      <c r="B69" s="25" t="s">
        <v>156</v>
      </c>
      <c r="C69" s="26">
        <v>36</v>
      </c>
      <c r="D69" s="127"/>
      <c r="E69" s="25"/>
      <c r="F69" s="127"/>
      <c r="G69" s="127"/>
      <c r="H69" s="25"/>
      <c r="I69" s="25">
        <f t="shared" si="9"/>
        <v>7.4781886165351062E-3</v>
      </c>
      <c r="J69" s="25">
        <f t="shared" si="10"/>
        <v>1.1342000000000001</v>
      </c>
      <c r="K69" s="25">
        <f t="shared" si="11"/>
        <v>37.1342</v>
      </c>
      <c r="N69" s="11"/>
    </row>
    <row r="70" spans="1:14" ht="15.75" x14ac:dyDescent="0.25">
      <c r="A70" s="25">
        <v>3</v>
      </c>
      <c r="B70" s="25" t="s">
        <v>61</v>
      </c>
      <c r="C70" s="26">
        <v>81</v>
      </c>
      <c r="D70" s="127"/>
      <c r="E70" s="25"/>
      <c r="F70" s="127"/>
      <c r="G70" s="127"/>
      <c r="H70" s="25"/>
      <c r="I70" s="25">
        <f t="shared" si="9"/>
        <v>1.6825924387203987E-2</v>
      </c>
      <c r="J70" s="25">
        <f t="shared" si="10"/>
        <v>2.5519000000000003</v>
      </c>
      <c r="K70" s="25">
        <f t="shared" si="11"/>
        <v>83.551900000000003</v>
      </c>
      <c r="N70" s="11"/>
    </row>
    <row r="71" spans="1:14" ht="15.75" x14ac:dyDescent="0.25">
      <c r="A71" s="25">
        <v>4</v>
      </c>
      <c r="B71" s="25" t="s">
        <v>99</v>
      </c>
      <c r="C71" s="26">
        <v>72</v>
      </c>
      <c r="D71" s="127"/>
      <c r="E71" s="25"/>
      <c r="F71" s="127"/>
      <c r="G71" s="127"/>
      <c r="H71" s="25"/>
      <c r="I71" s="25">
        <f t="shared" si="9"/>
        <v>1.4956377233070212E-2</v>
      </c>
      <c r="J71" s="25">
        <f t="shared" si="10"/>
        <v>2.2683000000000004</v>
      </c>
      <c r="K71" s="25">
        <f t="shared" si="11"/>
        <v>74.268299999999996</v>
      </c>
      <c r="N71" s="11"/>
    </row>
    <row r="72" spans="1:14" ht="15.75" x14ac:dyDescent="0.25">
      <c r="A72" s="25">
        <v>5</v>
      </c>
      <c r="B72" s="25" t="s">
        <v>157</v>
      </c>
      <c r="C72" s="26">
        <v>72</v>
      </c>
      <c r="D72" s="127"/>
      <c r="E72" s="25"/>
      <c r="F72" s="127"/>
      <c r="G72" s="127"/>
      <c r="H72" s="25"/>
      <c r="I72" s="25">
        <f t="shared" si="9"/>
        <v>1.4956377233070212E-2</v>
      </c>
      <c r="J72" s="25">
        <f t="shared" si="10"/>
        <v>2.2683000000000004</v>
      </c>
      <c r="K72" s="25">
        <f t="shared" si="11"/>
        <v>74.268299999999996</v>
      </c>
      <c r="N72" s="11"/>
    </row>
    <row r="73" spans="1:14" ht="15.75" x14ac:dyDescent="0.25">
      <c r="A73" s="25">
        <v>6</v>
      </c>
      <c r="B73" s="25" t="s">
        <v>72</v>
      </c>
      <c r="C73" s="26">
        <v>108</v>
      </c>
      <c r="D73" s="127"/>
      <c r="E73" s="25"/>
      <c r="F73" s="127"/>
      <c r="G73" s="127"/>
      <c r="H73" s="25"/>
      <c r="I73" s="25">
        <f t="shared" si="9"/>
        <v>2.2434565849605317E-2</v>
      </c>
      <c r="J73" s="25">
        <f t="shared" si="10"/>
        <v>3.4025000000000003</v>
      </c>
      <c r="K73" s="25">
        <f t="shared" si="11"/>
        <v>111.4025</v>
      </c>
      <c r="N73" s="11"/>
    </row>
    <row r="74" spans="1:14" ht="15.75" x14ac:dyDescent="0.25">
      <c r="A74" s="25">
        <v>7</v>
      </c>
      <c r="B74" s="25" t="s">
        <v>58</v>
      </c>
      <c r="C74" s="26">
        <v>126</v>
      </c>
      <c r="D74" s="127"/>
      <c r="E74" s="25"/>
      <c r="F74" s="127"/>
      <c r="G74" s="127"/>
      <c r="H74" s="25"/>
      <c r="I74" s="25">
        <f t="shared" si="9"/>
        <v>2.6173660157872872E-2</v>
      </c>
      <c r="J74" s="25">
        <f t="shared" si="10"/>
        <v>3.9695</v>
      </c>
      <c r="K74" s="25">
        <f t="shared" si="11"/>
        <v>129.96950000000001</v>
      </c>
      <c r="N74" s="11"/>
    </row>
    <row r="75" spans="1:14" ht="15.75" x14ac:dyDescent="0.25">
      <c r="A75" s="25">
        <v>8</v>
      </c>
      <c r="B75" s="25" t="s">
        <v>83</v>
      </c>
      <c r="C75" s="26">
        <v>54</v>
      </c>
      <c r="D75" s="127"/>
      <c r="E75" s="25"/>
      <c r="F75" s="127"/>
      <c r="G75" s="127"/>
      <c r="H75" s="25"/>
      <c r="I75" s="25">
        <f t="shared" si="9"/>
        <v>1.1217282924802658E-2</v>
      </c>
      <c r="J75" s="25">
        <f t="shared" si="10"/>
        <v>1.7013</v>
      </c>
      <c r="K75" s="25">
        <f t="shared" si="11"/>
        <v>55.701300000000003</v>
      </c>
      <c r="N75" s="11"/>
    </row>
    <row r="76" spans="1:14" ht="15.75" x14ac:dyDescent="0.25">
      <c r="A76" s="25">
        <v>9</v>
      </c>
      <c r="B76" s="25" t="s">
        <v>158</v>
      </c>
      <c r="C76" s="26">
        <v>90</v>
      </c>
      <c r="D76" s="127"/>
      <c r="E76" s="25"/>
      <c r="F76" s="127"/>
      <c r="G76" s="127"/>
      <c r="H76" s="25"/>
      <c r="I76" s="25">
        <f t="shared" si="9"/>
        <v>1.8695471541337765E-2</v>
      </c>
      <c r="J76" s="25">
        <f t="shared" si="10"/>
        <v>2.8354000000000004</v>
      </c>
      <c r="K76" s="25">
        <f t="shared" si="11"/>
        <v>92.835400000000007</v>
      </c>
      <c r="N76" s="11"/>
    </row>
    <row r="77" spans="1:14" ht="15.75" x14ac:dyDescent="0.25">
      <c r="A77" s="25">
        <v>10</v>
      </c>
      <c r="B77" s="25" t="s">
        <v>123</v>
      </c>
      <c r="C77" s="26">
        <v>90</v>
      </c>
      <c r="D77" s="127"/>
      <c r="E77" s="25"/>
      <c r="F77" s="127"/>
      <c r="G77" s="127"/>
      <c r="H77" s="25"/>
      <c r="I77" s="25">
        <f t="shared" si="9"/>
        <v>1.8695471541337765E-2</v>
      </c>
      <c r="J77" s="25">
        <f t="shared" si="10"/>
        <v>2.8354000000000004</v>
      </c>
      <c r="K77" s="25">
        <f t="shared" si="11"/>
        <v>92.835400000000007</v>
      </c>
      <c r="N77" s="11"/>
    </row>
    <row r="78" spans="1:14" ht="15.75" x14ac:dyDescent="0.25">
      <c r="A78" s="25">
        <v>11</v>
      </c>
      <c r="B78" s="25" t="s">
        <v>95</v>
      </c>
      <c r="C78" s="26">
        <v>36</v>
      </c>
      <c r="D78" s="127"/>
      <c r="E78" s="25"/>
      <c r="F78" s="127"/>
      <c r="G78" s="127"/>
      <c r="H78" s="25"/>
      <c r="I78" s="25">
        <f t="shared" si="9"/>
        <v>7.4781886165351062E-3</v>
      </c>
      <c r="J78" s="25">
        <f t="shared" si="10"/>
        <v>1.1342000000000001</v>
      </c>
      <c r="K78" s="25">
        <f t="shared" si="11"/>
        <v>37.1342</v>
      </c>
      <c r="N78" s="11"/>
    </row>
    <row r="79" spans="1:14" ht="15.75" x14ac:dyDescent="0.25">
      <c r="A79" s="25">
        <v>12</v>
      </c>
      <c r="B79" s="25" t="s">
        <v>159</v>
      </c>
      <c r="C79" s="26">
        <v>36</v>
      </c>
      <c r="D79" s="127"/>
      <c r="E79" s="25"/>
      <c r="F79" s="127"/>
      <c r="G79" s="127"/>
      <c r="H79" s="25"/>
      <c r="I79" s="25">
        <f t="shared" si="9"/>
        <v>7.4781886165351062E-3</v>
      </c>
      <c r="J79" s="25">
        <f t="shared" si="10"/>
        <v>1.1342000000000001</v>
      </c>
      <c r="K79" s="25">
        <f t="shared" si="11"/>
        <v>37.1342</v>
      </c>
      <c r="N79" s="11"/>
    </row>
    <row r="80" spans="1:14" ht="15.75" x14ac:dyDescent="0.25">
      <c r="A80" s="25">
        <v>13</v>
      </c>
      <c r="B80" s="25" t="s">
        <v>144</v>
      </c>
      <c r="C80" s="26">
        <v>126</v>
      </c>
      <c r="D80" s="127"/>
      <c r="E80" s="25"/>
      <c r="F80" s="127"/>
      <c r="G80" s="127"/>
      <c r="H80" s="25"/>
      <c r="I80" s="25">
        <f t="shared" si="9"/>
        <v>2.6173660157872872E-2</v>
      </c>
      <c r="J80" s="25">
        <f t="shared" si="10"/>
        <v>3.9695</v>
      </c>
      <c r="K80" s="25">
        <f t="shared" si="11"/>
        <v>129.96950000000001</v>
      </c>
      <c r="N80" s="11"/>
    </row>
    <row r="81" spans="1:14" ht="15.75" x14ac:dyDescent="0.25">
      <c r="A81" s="25">
        <v>14</v>
      </c>
      <c r="B81" s="25" t="s">
        <v>160</v>
      </c>
      <c r="C81" s="26">
        <v>99</v>
      </c>
      <c r="D81" s="127"/>
      <c r="E81" s="25"/>
      <c r="F81" s="127"/>
      <c r="G81" s="127"/>
      <c r="H81" s="25"/>
      <c r="I81" s="25">
        <f t="shared" si="9"/>
        <v>2.0565018695471542E-2</v>
      </c>
      <c r="J81" s="25">
        <f t="shared" si="10"/>
        <v>3.1189</v>
      </c>
      <c r="K81" s="25">
        <f t="shared" si="11"/>
        <v>102.1189</v>
      </c>
      <c r="N81" s="11"/>
    </row>
    <row r="82" spans="1:14" ht="15.75" x14ac:dyDescent="0.25">
      <c r="A82" s="25">
        <v>15</v>
      </c>
      <c r="B82" s="25" t="s">
        <v>94</v>
      </c>
      <c r="C82" s="26">
        <v>90</v>
      </c>
      <c r="D82" s="127"/>
      <c r="E82" s="25"/>
      <c r="F82" s="127"/>
      <c r="G82" s="127"/>
      <c r="H82" s="25"/>
      <c r="I82" s="25">
        <f t="shared" si="9"/>
        <v>1.8695471541337765E-2</v>
      </c>
      <c r="J82" s="25">
        <f t="shared" si="10"/>
        <v>2.8354000000000004</v>
      </c>
      <c r="K82" s="25">
        <f t="shared" si="11"/>
        <v>92.835400000000007</v>
      </c>
      <c r="N82" s="11"/>
    </row>
    <row r="83" spans="1:14" ht="15.75" x14ac:dyDescent="0.25">
      <c r="A83" s="25">
        <v>16</v>
      </c>
      <c r="B83" s="25" t="s">
        <v>161</v>
      </c>
      <c r="C83" s="26">
        <v>72</v>
      </c>
      <c r="D83" s="127"/>
      <c r="E83" s="25"/>
      <c r="F83" s="127"/>
      <c r="G83" s="127"/>
      <c r="H83" s="25"/>
      <c r="I83" s="25">
        <f t="shared" si="9"/>
        <v>1.4956377233070212E-2</v>
      </c>
      <c r="J83" s="25">
        <f t="shared" si="10"/>
        <v>2.2683000000000004</v>
      </c>
      <c r="K83" s="25">
        <f t="shared" si="11"/>
        <v>74.268299999999996</v>
      </c>
      <c r="N83" s="11"/>
    </row>
    <row r="84" spans="1:14" ht="15.75" x14ac:dyDescent="0.25">
      <c r="A84" s="25">
        <v>17</v>
      </c>
      <c r="B84" s="25" t="s">
        <v>102</v>
      </c>
      <c r="C84" s="26">
        <v>72</v>
      </c>
      <c r="D84" s="127"/>
      <c r="E84" s="25"/>
      <c r="F84" s="127"/>
      <c r="G84" s="127"/>
      <c r="H84" s="25"/>
      <c r="I84" s="25">
        <f t="shared" si="9"/>
        <v>1.4956377233070212E-2</v>
      </c>
      <c r="J84" s="25">
        <f t="shared" si="10"/>
        <v>2.2683000000000004</v>
      </c>
      <c r="K84" s="25">
        <f t="shared" si="11"/>
        <v>74.268299999999996</v>
      </c>
      <c r="N84" s="11"/>
    </row>
    <row r="85" spans="1:14" ht="15.75" x14ac:dyDescent="0.25">
      <c r="A85" s="25">
        <v>18</v>
      </c>
      <c r="B85" s="25" t="s">
        <v>75</v>
      </c>
      <c r="C85" s="26">
        <v>54</v>
      </c>
      <c r="D85" s="127"/>
      <c r="E85" s="25"/>
      <c r="F85" s="127"/>
      <c r="G85" s="127"/>
      <c r="H85" s="25"/>
      <c r="I85" s="25">
        <f t="shared" si="9"/>
        <v>1.1217282924802658E-2</v>
      </c>
      <c r="J85" s="25">
        <f t="shared" si="10"/>
        <v>1.7013</v>
      </c>
      <c r="K85" s="25">
        <f t="shared" si="11"/>
        <v>55.701300000000003</v>
      </c>
      <c r="N85" s="11"/>
    </row>
    <row r="86" spans="1:14" ht="15.75" x14ac:dyDescent="0.25">
      <c r="A86" s="25">
        <v>19</v>
      </c>
      <c r="B86" s="25" t="s">
        <v>74</v>
      </c>
      <c r="C86" s="26">
        <v>54</v>
      </c>
      <c r="D86" s="127"/>
      <c r="E86" s="25"/>
      <c r="F86" s="127"/>
      <c r="G86" s="127"/>
      <c r="H86" s="25"/>
      <c r="I86" s="25">
        <f t="shared" si="9"/>
        <v>1.1217282924802658E-2</v>
      </c>
      <c r="J86" s="25">
        <f t="shared" si="10"/>
        <v>1.7013</v>
      </c>
      <c r="K86" s="25">
        <f t="shared" si="11"/>
        <v>55.701300000000003</v>
      </c>
      <c r="N86" s="11"/>
    </row>
    <row r="87" spans="1:14" ht="15.75" x14ac:dyDescent="0.25">
      <c r="A87" s="25">
        <v>20</v>
      </c>
      <c r="B87" s="25" t="s">
        <v>86</v>
      </c>
      <c r="C87" s="26">
        <v>108</v>
      </c>
      <c r="D87" s="127"/>
      <c r="E87" s="25"/>
      <c r="F87" s="127"/>
      <c r="G87" s="127"/>
      <c r="H87" s="25"/>
      <c r="I87" s="25">
        <f t="shared" si="9"/>
        <v>2.2434565849605317E-2</v>
      </c>
      <c r="J87" s="25">
        <f t="shared" si="10"/>
        <v>3.4025000000000003</v>
      </c>
      <c r="K87" s="25">
        <f t="shared" si="11"/>
        <v>111.4025</v>
      </c>
      <c r="N87" s="11"/>
    </row>
    <row r="88" spans="1:14" ht="15.75" x14ac:dyDescent="0.25">
      <c r="A88" s="25">
        <v>21</v>
      </c>
      <c r="B88" s="25" t="s">
        <v>65</v>
      </c>
      <c r="C88" s="26">
        <v>72</v>
      </c>
      <c r="D88" s="127"/>
      <c r="E88" s="25"/>
      <c r="F88" s="127"/>
      <c r="G88" s="127"/>
      <c r="H88" s="25"/>
      <c r="I88" s="25">
        <f t="shared" si="9"/>
        <v>1.4956377233070212E-2</v>
      </c>
      <c r="J88" s="25">
        <f t="shared" si="10"/>
        <v>2.2683000000000004</v>
      </c>
      <c r="K88" s="25">
        <f t="shared" si="11"/>
        <v>74.268299999999996</v>
      </c>
      <c r="N88" s="11"/>
    </row>
    <row r="89" spans="1:14" ht="15.75" x14ac:dyDescent="0.25">
      <c r="A89" s="25">
        <v>22</v>
      </c>
      <c r="B89" s="25" t="s">
        <v>162</v>
      </c>
      <c r="C89" s="26">
        <v>116</v>
      </c>
      <c r="D89" s="127"/>
      <c r="E89" s="25"/>
      <c r="F89" s="127"/>
      <c r="G89" s="127"/>
      <c r="H89" s="25"/>
      <c r="I89" s="25">
        <f t="shared" si="9"/>
        <v>2.4096385542168676E-2</v>
      </c>
      <c r="J89" s="25">
        <f t="shared" si="10"/>
        <v>3.6545000000000001</v>
      </c>
      <c r="K89" s="25">
        <f t="shared" si="11"/>
        <v>119.6545</v>
      </c>
      <c r="N89" s="11"/>
    </row>
    <row r="90" spans="1:14" ht="15.75" x14ac:dyDescent="0.25">
      <c r="A90" s="25">
        <v>23</v>
      </c>
      <c r="B90" s="25" t="s">
        <v>163</v>
      </c>
      <c r="C90" s="26">
        <v>90</v>
      </c>
      <c r="D90" s="127"/>
      <c r="E90" s="25"/>
      <c r="F90" s="127"/>
      <c r="G90" s="127"/>
      <c r="H90" s="25"/>
      <c r="I90" s="25">
        <f t="shared" si="9"/>
        <v>1.8695471541337765E-2</v>
      </c>
      <c r="J90" s="25">
        <f t="shared" si="10"/>
        <v>2.8354000000000004</v>
      </c>
      <c r="K90" s="25">
        <f t="shared" si="11"/>
        <v>92.835400000000007</v>
      </c>
      <c r="N90" s="11"/>
    </row>
    <row r="91" spans="1:14" ht="15.75" x14ac:dyDescent="0.25">
      <c r="A91" s="25">
        <v>24</v>
      </c>
      <c r="B91" s="25" t="s">
        <v>73</v>
      </c>
      <c r="C91" s="26">
        <v>90</v>
      </c>
      <c r="D91" s="127"/>
      <c r="E91" s="25"/>
      <c r="F91" s="127"/>
      <c r="G91" s="127"/>
      <c r="H91" s="25"/>
      <c r="I91" s="25">
        <f t="shared" si="9"/>
        <v>1.8695471541337765E-2</v>
      </c>
      <c r="J91" s="25">
        <f t="shared" si="10"/>
        <v>2.8354000000000004</v>
      </c>
      <c r="K91" s="25">
        <f t="shared" si="11"/>
        <v>92.835400000000007</v>
      </c>
      <c r="N91" s="11"/>
    </row>
    <row r="92" spans="1:14" ht="15.75" x14ac:dyDescent="0.25">
      <c r="A92" s="25">
        <v>25</v>
      </c>
      <c r="B92" s="25" t="s">
        <v>164</v>
      </c>
      <c r="C92" s="26">
        <v>99</v>
      </c>
      <c r="D92" s="127"/>
      <c r="E92" s="25"/>
      <c r="F92" s="127"/>
      <c r="G92" s="127"/>
      <c r="H92" s="25"/>
      <c r="I92" s="25">
        <f t="shared" si="9"/>
        <v>2.0565018695471542E-2</v>
      </c>
      <c r="J92" s="25">
        <f t="shared" si="10"/>
        <v>3.1189</v>
      </c>
      <c r="K92" s="25">
        <f t="shared" si="11"/>
        <v>102.1189</v>
      </c>
      <c r="N92" s="11"/>
    </row>
    <row r="93" spans="1:14" ht="15.75" x14ac:dyDescent="0.25">
      <c r="A93" s="25">
        <v>26</v>
      </c>
      <c r="B93" s="25" t="s">
        <v>70</v>
      </c>
      <c r="C93" s="26">
        <v>108</v>
      </c>
      <c r="D93" s="127"/>
      <c r="E93" s="25"/>
      <c r="F93" s="127"/>
      <c r="G93" s="127"/>
      <c r="H93" s="25"/>
      <c r="I93" s="25">
        <f t="shared" si="9"/>
        <v>2.2434565849605317E-2</v>
      </c>
      <c r="J93" s="25">
        <f t="shared" si="10"/>
        <v>3.4025000000000003</v>
      </c>
      <c r="K93" s="25">
        <f t="shared" si="11"/>
        <v>111.4025</v>
      </c>
      <c r="N93" s="11"/>
    </row>
    <row r="94" spans="1:14" ht="15.75" x14ac:dyDescent="0.25">
      <c r="A94" s="25">
        <v>27</v>
      </c>
      <c r="B94" s="25" t="s">
        <v>89</v>
      </c>
      <c r="C94" s="26">
        <v>54</v>
      </c>
      <c r="D94" s="127"/>
      <c r="E94" s="25"/>
      <c r="F94" s="127"/>
      <c r="G94" s="127"/>
      <c r="H94" s="25"/>
      <c r="I94" s="25">
        <f t="shared" si="9"/>
        <v>1.1217282924802658E-2</v>
      </c>
      <c r="J94" s="25">
        <f t="shared" si="10"/>
        <v>1.7013</v>
      </c>
      <c r="K94" s="25">
        <f t="shared" si="11"/>
        <v>55.701300000000003</v>
      </c>
      <c r="N94" s="11"/>
    </row>
    <row r="95" spans="1:14" ht="15.75" x14ac:dyDescent="0.25">
      <c r="A95" s="25">
        <v>28</v>
      </c>
      <c r="B95" s="25" t="s">
        <v>165</v>
      </c>
      <c r="C95" s="26">
        <v>126</v>
      </c>
      <c r="D95" s="127"/>
      <c r="E95" s="25"/>
      <c r="F95" s="127"/>
      <c r="G95" s="127"/>
      <c r="H95" s="25"/>
      <c r="I95" s="25">
        <f t="shared" si="9"/>
        <v>2.6173660157872872E-2</v>
      </c>
      <c r="J95" s="25">
        <f t="shared" si="10"/>
        <v>3.9695</v>
      </c>
      <c r="K95" s="25">
        <f t="shared" si="11"/>
        <v>129.96950000000001</v>
      </c>
      <c r="N95" s="11"/>
    </row>
    <row r="96" spans="1:14" ht="15.75" x14ac:dyDescent="0.25">
      <c r="A96" s="25">
        <v>29</v>
      </c>
      <c r="B96" s="25" t="s">
        <v>111</v>
      </c>
      <c r="C96" s="26">
        <v>72</v>
      </c>
      <c r="D96" s="127"/>
      <c r="E96" s="25"/>
      <c r="F96" s="127"/>
      <c r="G96" s="127"/>
      <c r="H96" s="25"/>
      <c r="I96" s="25">
        <f t="shared" si="9"/>
        <v>1.4956377233070212E-2</v>
      </c>
      <c r="J96" s="25">
        <f t="shared" si="10"/>
        <v>2.2683000000000004</v>
      </c>
      <c r="K96" s="25">
        <f t="shared" si="11"/>
        <v>74.268299999999996</v>
      </c>
      <c r="N96" s="11"/>
    </row>
    <row r="97" spans="1:14" ht="15.75" x14ac:dyDescent="0.25">
      <c r="A97" s="25">
        <v>30</v>
      </c>
      <c r="B97" s="25" t="s">
        <v>91</v>
      </c>
      <c r="C97" s="26">
        <v>81</v>
      </c>
      <c r="D97" s="127"/>
      <c r="E97" s="25"/>
      <c r="F97" s="127"/>
      <c r="G97" s="127"/>
      <c r="H97" s="25"/>
      <c r="I97" s="25">
        <f t="shared" si="9"/>
        <v>1.6825924387203987E-2</v>
      </c>
      <c r="J97" s="25">
        <f t="shared" si="10"/>
        <v>2.5519000000000003</v>
      </c>
      <c r="K97" s="25">
        <f t="shared" si="11"/>
        <v>83.551900000000003</v>
      </c>
      <c r="N97" s="11"/>
    </row>
    <row r="98" spans="1:14" ht="15.75" x14ac:dyDescent="0.25">
      <c r="A98" s="25">
        <v>31</v>
      </c>
      <c r="B98" s="25" t="s">
        <v>166</v>
      </c>
      <c r="C98" s="26">
        <v>72</v>
      </c>
      <c r="D98" s="127"/>
      <c r="E98" s="25"/>
      <c r="F98" s="127"/>
      <c r="G98" s="127"/>
      <c r="H98" s="25"/>
      <c r="I98" s="25">
        <f t="shared" si="9"/>
        <v>1.4956377233070212E-2</v>
      </c>
      <c r="J98" s="25">
        <f t="shared" si="10"/>
        <v>2.2683000000000004</v>
      </c>
      <c r="K98" s="25">
        <f t="shared" si="11"/>
        <v>74.268299999999996</v>
      </c>
      <c r="N98" s="11"/>
    </row>
    <row r="99" spans="1:14" ht="15.75" x14ac:dyDescent="0.25">
      <c r="A99" s="25">
        <v>32</v>
      </c>
      <c r="B99" s="25" t="s">
        <v>167</v>
      </c>
      <c r="C99" s="26">
        <v>36</v>
      </c>
      <c r="D99" s="127"/>
      <c r="E99" s="25"/>
      <c r="F99" s="127"/>
      <c r="G99" s="127"/>
      <c r="H99" s="25"/>
      <c r="I99" s="25">
        <f t="shared" si="9"/>
        <v>7.4781886165351062E-3</v>
      </c>
      <c r="J99" s="25">
        <f t="shared" si="10"/>
        <v>1.1342000000000001</v>
      </c>
      <c r="K99" s="25">
        <f t="shared" si="11"/>
        <v>37.1342</v>
      </c>
      <c r="N99" s="11"/>
    </row>
    <row r="100" spans="1:14" ht="15.75" x14ac:dyDescent="0.25">
      <c r="A100" s="25">
        <v>33</v>
      </c>
      <c r="B100" s="25" t="s">
        <v>168</v>
      </c>
      <c r="C100" s="26">
        <v>90</v>
      </c>
      <c r="D100" s="127"/>
      <c r="E100" s="25"/>
      <c r="F100" s="127"/>
      <c r="G100" s="127"/>
      <c r="H100" s="25"/>
      <c r="I100" s="25">
        <f t="shared" si="9"/>
        <v>1.8695471541337765E-2</v>
      </c>
      <c r="J100" s="25">
        <f t="shared" si="10"/>
        <v>2.8354000000000004</v>
      </c>
      <c r="K100" s="25">
        <f t="shared" si="11"/>
        <v>92.835400000000007</v>
      </c>
      <c r="N100" s="11"/>
    </row>
    <row r="101" spans="1:14" ht="15.75" x14ac:dyDescent="0.25">
      <c r="A101" s="25">
        <v>34</v>
      </c>
      <c r="B101" s="25" t="s">
        <v>66</v>
      </c>
      <c r="C101" s="26">
        <v>108</v>
      </c>
      <c r="D101" s="127"/>
      <c r="E101" s="25"/>
      <c r="F101" s="127"/>
      <c r="G101" s="127"/>
      <c r="H101" s="25"/>
      <c r="I101" s="25">
        <f t="shared" si="9"/>
        <v>2.2434565849605317E-2</v>
      </c>
      <c r="J101" s="25">
        <f t="shared" si="10"/>
        <v>3.4025000000000003</v>
      </c>
      <c r="K101" s="25">
        <f t="shared" si="11"/>
        <v>111.4025</v>
      </c>
      <c r="N101" s="11"/>
    </row>
    <row r="102" spans="1:14" ht="15.75" x14ac:dyDescent="0.25">
      <c r="A102" s="25">
        <v>35</v>
      </c>
      <c r="B102" s="25" t="s">
        <v>169</v>
      </c>
      <c r="C102" s="26">
        <v>72</v>
      </c>
      <c r="D102" s="127"/>
      <c r="E102" s="25"/>
      <c r="F102" s="127"/>
      <c r="G102" s="127"/>
      <c r="H102" s="25"/>
      <c r="I102" s="25">
        <f t="shared" si="9"/>
        <v>1.4956377233070212E-2</v>
      </c>
      <c r="J102" s="25">
        <f t="shared" si="10"/>
        <v>2.2683000000000004</v>
      </c>
      <c r="K102" s="25">
        <f t="shared" si="11"/>
        <v>74.268299999999996</v>
      </c>
      <c r="N102" s="11"/>
    </row>
    <row r="103" spans="1:14" ht="15.75" x14ac:dyDescent="0.25">
      <c r="A103" s="25">
        <v>36</v>
      </c>
      <c r="B103" s="25" t="s">
        <v>170</v>
      </c>
      <c r="C103" s="26">
        <v>81</v>
      </c>
      <c r="D103" s="127"/>
      <c r="E103" s="25"/>
      <c r="F103" s="127"/>
      <c r="G103" s="127"/>
      <c r="H103" s="25"/>
      <c r="I103" s="25">
        <f t="shared" si="9"/>
        <v>1.6825924387203987E-2</v>
      </c>
      <c r="J103" s="25">
        <f t="shared" si="10"/>
        <v>2.5519000000000003</v>
      </c>
      <c r="K103" s="25">
        <f t="shared" si="11"/>
        <v>83.551900000000003</v>
      </c>
      <c r="N103" s="11"/>
    </row>
    <row r="104" spans="1:14" ht="15.75" x14ac:dyDescent="0.25">
      <c r="A104" s="25">
        <v>37</v>
      </c>
      <c r="B104" s="25" t="s">
        <v>100</v>
      </c>
      <c r="C104" s="26">
        <v>72</v>
      </c>
      <c r="D104" s="127"/>
      <c r="E104" s="25"/>
      <c r="F104" s="127"/>
      <c r="G104" s="127"/>
      <c r="H104" s="25"/>
      <c r="I104" s="25">
        <f t="shared" si="9"/>
        <v>1.4956377233070212E-2</v>
      </c>
      <c r="J104" s="25">
        <f t="shared" si="10"/>
        <v>2.2683000000000004</v>
      </c>
      <c r="K104" s="25">
        <f t="shared" si="11"/>
        <v>74.268299999999996</v>
      </c>
      <c r="N104" s="11"/>
    </row>
    <row r="105" spans="1:14" ht="15.75" x14ac:dyDescent="0.25">
      <c r="A105" s="25">
        <v>38</v>
      </c>
      <c r="B105" s="25" t="s">
        <v>171</v>
      </c>
      <c r="C105" s="26">
        <v>144</v>
      </c>
      <c r="D105" s="127"/>
      <c r="E105" s="25"/>
      <c r="F105" s="127"/>
      <c r="G105" s="127"/>
      <c r="H105" s="25"/>
      <c r="I105" s="25">
        <f t="shared" si="9"/>
        <v>2.9912754466140425E-2</v>
      </c>
      <c r="J105" s="25">
        <f t="shared" si="10"/>
        <v>4.5366</v>
      </c>
      <c r="K105" s="25">
        <f t="shared" si="11"/>
        <v>148.53659999999999</v>
      </c>
      <c r="N105" s="11"/>
    </row>
    <row r="106" spans="1:14" ht="15.75" x14ac:dyDescent="0.25">
      <c r="A106" s="25">
        <v>39</v>
      </c>
      <c r="B106" s="25" t="s">
        <v>172</v>
      </c>
      <c r="C106" s="26">
        <v>54</v>
      </c>
      <c r="D106" s="127"/>
      <c r="E106" s="25"/>
      <c r="F106" s="127"/>
      <c r="G106" s="127"/>
      <c r="H106" s="25"/>
      <c r="I106" s="25">
        <f t="shared" si="9"/>
        <v>1.1217282924802658E-2</v>
      </c>
      <c r="J106" s="25">
        <f t="shared" si="10"/>
        <v>1.7013</v>
      </c>
      <c r="K106" s="25">
        <f t="shared" si="11"/>
        <v>55.701300000000003</v>
      </c>
      <c r="N106" s="11"/>
    </row>
    <row r="107" spans="1:14" ht="15.75" x14ac:dyDescent="0.25">
      <c r="A107" s="25">
        <v>40</v>
      </c>
      <c r="B107" s="25" t="s">
        <v>87</v>
      </c>
      <c r="C107" s="26">
        <v>36</v>
      </c>
      <c r="D107" s="127"/>
      <c r="E107" s="25"/>
      <c r="F107" s="127"/>
      <c r="G107" s="127"/>
      <c r="H107" s="25"/>
      <c r="I107" s="25">
        <f t="shared" si="9"/>
        <v>7.4781886165351062E-3</v>
      </c>
      <c r="J107" s="25">
        <f t="shared" si="10"/>
        <v>1.1342000000000001</v>
      </c>
      <c r="K107" s="25">
        <f t="shared" si="11"/>
        <v>37.1342</v>
      </c>
      <c r="N107" s="11"/>
    </row>
    <row r="108" spans="1:14" ht="15.75" x14ac:dyDescent="0.25">
      <c r="A108" s="25">
        <v>41</v>
      </c>
      <c r="B108" s="25" t="s">
        <v>173</v>
      </c>
      <c r="C108" s="26">
        <v>99</v>
      </c>
      <c r="D108" s="127"/>
      <c r="E108" s="25"/>
      <c r="F108" s="127"/>
      <c r="G108" s="127"/>
      <c r="H108" s="25"/>
      <c r="I108" s="25">
        <f t="shared" si="9"/>
        <v>2.0565018695471542E-2</v>
      </c>
      <c r="J108" s="25">
        <f t="shared" si="10"/>
        <v>3.1189</v>
      </c>
      <c r="K108" s="25">
        <f t="shared" si="11"/>
        <v>102.1189</v>
      </c>
      <c r="N108" s="11"/>
    </row>
    <row r="109" spans="1:14" ht="15.75" x14ac:dyDescent="0.25">
      <c r="A109" s="25">
        <v>42</v>
      </c>
      <c r="B109" s="25" t="s">
        <v>77</v>
      </c>
      <c r="C109" s="26">
        <v>99</v>
      </c>
      <c r="D109" s="127"/>
      <c r="E109" s="25"/>
      <c r="F109" s="127"/>
      <c r="G109" s="127"/>
      <c r="H109" s="25"/>
      <c r="I109" s="25">
        <f t="shared" si="9"/>
        <v>2.0565018695471542E-2</v>
      </c>
      <c r="J109" s="25">
        <f t="shared" si="10"/>
        <v>3.1189</v>
      </c>
      <c r="K109" s="25">
        <f t="shared" si="11"/>
        <v>102.1189</v>
      </c>
      <c r="N109" s="11"/>
    </row>
    <row r="110" spans="1:14" ht="15.75" x14ac:dyDescent="0.25">
      <c r="A110" s="25">
        <v>43</v>
      </c>
      <c r="B110" s="25" t="s">
        <v>174</v>
      </c>
      <c r="C110" s="26">
        <v>36</v>
      </c>
      <c r="D110" s="127"/>
      <c r="E110" s="25"/>
      <c r="F110" s="127"/>
      <c r="G110" s="127"/>
      <c r="H110" s="25"/>
      <c r="I110" s="25">
        <f t="shared" si="9"/>
        <v>7.4781886165351062E-3</v>
      </c>
      <c r="J110" s="25">
        <f t="shared" si="10"/>
        <v>1.1342000000000001</v>
      </c>
      <c r="K110" s="25">
        <f t="shared" si="11"/>
        <v>37.1342</v>
      </c>
      <c r="N110" s="11"/>
    </row>
    <row r="111" spans="1:14" ht="15.75" x14ac:dyDescent="0.25">
      <c r="A111" s="25">
        <v>44</v>
      </c>
      <c r="B111" s="25" t="s">
        <v>175</v>
      </c>
      <c r="C111" s="26">
        <v>99</v>
      </c>
      <c r="D111" s="127"/>
      <c r="E111" s="25"/>
      <c r="F111" s="127"/>
      <c r="G111" s="127"/>
      <c r="H111" s="25"/>
      <c r="I111" s="25">
        <f t="shared" si="9"/>
        <v>2.0565018695471542E-2</v>
      </c>
      <c r="J111" s="25">
        <f t="shared" si="10"/>
        <v>3.1189</v>
      </c>
      <c r="K111" s="25">
        <f t="shared" si="11"/>
        <v>102.1189</v>
      </c>
      <c r="N111" s="11"/>
    </row>
    <row r="112" spans="1:14" ht="15.75" x14ac:dyDescent="0.25">
      <c r="A112" s="25">
        <v>45</v>
      </c>
      <c r="B112" s="25" t="s">
        <v>176</v>
      </c>
      <c r="C112" s="26">
        <v>36</v>
      </c>
      <c r="D112" s="127"/>
      <c r="E112" s="25"/>
      <c r="F112" s="127"/>
      <c r="G112" s="127"/>
      <c r="H112" s="25"/>
      <c r="I112" s="25">
        <f t="shared" si="9"/>
        <v>7.4781886165351062E-3</v>
      </c>
      <c r="J112" s="25">
        <f t="shared" si="10"/>
        <v>1.1342000000000001</v>
      </c>
      <c r="K112" s="25">
        <f t="shared" si="11"/>
        <v>37.1342</v>
      </c>
      <c r="N112" s="11"/>
    </row>
    <row r="113" spans="1:14" ht="15.75" x14ac:dyDescent="0.25">
      <c r="A113" s="25">
        <v>46</v>
      </c>
      <c r="B113" s="25" t="s">
        <v>71</v>
      </c>
      <c r="C113" s="26">
        <v>72</v>
      </c>
      <c r="D113" s="127"/>
      <c r="E113" s="25"/>
      <c r="F113" s="127"/>
      <c r="G113" s="127"/>
      <c r="H113" s="25"/>
      <c r="I113" s="25">
        <f t="shared" si="9"/>
        <v>1.4956377233070212E-2</v>
      </c>
      <c r="J113" s="25">
        <f t="shared" si="10"/>
        <v>2.2683000000000004</v>
      </c>
      <c r="K113" s="25">
        <f t="shared" si="11"/>
        <v>74.268299999999996</v>
      </c>
      <c r="N113" s="11"/>
    </row>
    <row r="114" spans="1:14" ht="15.75" x14ac:dyDescent="0.25">
      <c r="A114" s="25">
        <v>47</v>
      </c>
      <c r="B114" s="25" t="s">
        <v>177</v>
      </c>
      <c r="C114" s="26">
        <v>54</v>
      </c>
      <c r="D114" s="127"/>
      <c r="E114" s="25"/>
      <c r="F114" s="127"/>
      <c r="G114" s="127"/>
      <c r="H114" s="25"/>
      <c r="I114" s="25">
        <f t="shared" si="9"/>
        <v>1.1217282924802658E-2</v>
      </c>
      <c r="J114" s="25">
        <f t="shared" si="10"/>
        <v>1.7013</v>
      </c>
      <c r="K114" s="25">
        <f t="shared" si="11"/>
        <v>55.701300000000003</v>
      </c>
      <c r="N114" s="11"/>
    </row>
    <row r="115" spans="1:14" ht="15.75" x14ac:dyDescent="0.25">
      <c r="A115" s="25">
        <v>48</v>
      </c>
      <c r="B115" s="25" t="s">
        <v>178</v>
      </c>
      <c r="C115" s="26">
        <v>99</v>
      </c>
      <c r="D115" s="127"/>
      <c r="E115" s="25"/>
      <c r="F115" s="127"/>
      <c r="G115" s="127"/>
      <c r="H115" s="25"/>
      <c r="I115" s="25">
        <f t="shared" si="9"/>
        <v>2.0565018695471542E-2</v>
      </c>
      <c r="J115" s="25">
        <f t="shared" si="10"/>
        <v>3.1189</v>
      </c>
      <c r="K115" s="25">
        <f t="shared" si="11"/>
        <v>102.1189</v>
      </c>
      <c r="N115" s="11"/>
    </row>
    <row r="116" spans="1:14" ht="15.75" x14ac:dyDescent="0.25">
      <c r="A116" s="25">
        <v>49</v>
      </c>
      <c r="B116" s="25" t="s">
        <v>179</v>
      </c>
      <c r="C116" s="26">
        <v>126</v>
      </c>
      <c r="D116" s="127"/>
      <c r="E116" s="25"/>
      <c r="F116" s="127"/>
      <c r="G116" s="127"/>
      <c r="H116" s="25"/>
      <c r="I116" s="25">
        <f t="shared" si="9"/>
        <v>2.6173660157872872E-2</v>
      </c>
      <c r="J116" s="25">
        <f t="shared" si="10"/>
        <v>3.9695</v>
      </c>
      <c r="K116" s="25">
        <f t="shared" si="11"/>
        <v>129.96950000000001</v>
      </c>
      <c r="N116" s="11"/>
    </row>
    <row r="117" spans="1:14" ht="15.75" x14ac:dyDescent="0.25">
      <c r="A117" s="25">
        <v>50</v>
      </c>
      <c r="B117" s="25" t="s">
        <v>125</v>
      </c>
      <c r="C117" s="26">
        <v>117</v>
      </c>
      <c r="D117" s="127"/>
      <c r="E117" s="25"/>
      <c r="F117" s="127"/>
      <c r="G117" s="127"/>
      <c r="H117" s="25"/>
      <c r="I117" s="25">
        <f t="shared" si="9"/>
        <v>2.4304113003739095E-2</v>
      </c>
      <c r="J117" s="25">
        <f t="shared" si="10"/>
        <v>3.6860000000000004</v>
      </c>
      <c r="K117" s="25">
        <f t="shared" si="11"/>
        <v>120.68600000000001</v>
      </c>
      <c r="N117" s="11"/>
    </row>
    <row r="118" spans="1:14" ht="15.75" x14ac:dyDescent="0.25">
      <c r="A118" s="25">
        <v>51</v>
      </c>
      <c r="B118" s="25" t="s">
        <v>126</v>
      </c>
      <c r="C118" s="26">
        <v>126</v>
      </c>
      <c r="D118" s="127"/>
      <c r="E118" s="25"/>
      <c r="F118" s="127"/>
      <c r="G118" s="127"/>
      <c r="H118" s="25"/>
      <c r="I118" s="25">
        <f t="shared" si="9"/>
        <v>2.6173660157872872E-2</v>
      </c>
      <c r="J118" s="25">
        <f t="shared" si="10"/>
        <v>3.9695</v>
      </c>
      <c r="K118" s="25">
        <f t="shared" si="11"/>
        <v>129.96950000000001</v>
      </c>
      <c r="N118" s="11"/>
    </row>
    <row r="119" spans="1:14" ht="15.75" x14ac:dyDescent="0.25">
      <c r="A119" s="25">
        <v>52</v>
      </c>
      <c r="B119" s="25" t="s">
        <v>68</v>
      </c>
      <c r="C119" s="26">
        <v>54</v>
      </c>
      <c r="D119" s="127"/>
      <c r="E119" s="25"/>
      <c r="F119" s="127"/>
      <c r="G119" s="127"/>
      <c r="H119" s="25"/>
      <c r="I119" s="25">
        <f t="shared" si="9"/>
        <v>1.1217282924802658E-2</v>
      </c>
      <c r="J119" s="25">
        <f t="shared" si="10"/>
        <v>1.7013</v>
      </c>
      <c r="K119" s="25">
        <f t="shared" si="11"/>
        <v>55.701300000000003</v>
      </c>
      <c r="N119" s="11"/>
    </row>
    <row r="120" spans="1:14" ht="15.75" x14ac:dyDescent="0.25">
      <c r="A120" s="25">
        <v>53</v>
      </c>
      <c r="B120" s="25" t="s">
        <v>180</v>
      </c>
      <c r="C120" s="26">
        <v>108</v>
      </c>
      <c r="D120" s="127"/>
      <c r="E120" s="25"/>
      <c r="F120" s="127"/>
      <c r="G120" s="127"/>
      <c r="H120" s="25"/>
      <c r="I120" s="25">
        <f t="shared" si="9"/>
        <v>2.2434565849605317E-2</v>
      </c>
      <c r="J120" s="25">
        <f t="shared" si="10"/>
        <v>3.4025000000000003</v>
      </c>
      <c r="K120" s="25">
        <f t="shared" si="11"/>
        <v>111.4025</v>
      </c>
      <c r="N120" s="11"/>
    </row>
    <row r="121" spans="1:14" ht="15.75" x14ac:dyDescent="0.25">
      <c r="A121" s="25">
        <v>54</v>
      </c>
      <c r="B121" s="25" t="s">
        <v>79</v>
      </c>
      <c r="C121" s="26">
        <v>72</v>
      </c>
      <c r="D121" s="127"/>
      <c r="E121" s="25"/>
      <c r="F121" s="127"/>
      <c r="G121" s="127"/>
      <c r="H121" s="25"/>
      <c r="I121" s="25">
        <f t="shared" si="9"/>
        <v>1.4956377233070212E-2</v>
      </c>
      <c r="J121" s="25">
        <f t="shared" si="10"/>
        <v>2.2683000000000004</v>
      </c>
      <c r="K121" s="25">
        <f t="shared" si="11"/>
        <v>74.268299999999996</v>
      </c>
      <c r="N121" s="11"/>
    </row>
    <row r="122" spans="1:14" ht="15.75" x14ac:dyDescent="0.25">
      <c r="A122" s="25">
        <v>55</v>
      </c>
      <c r="B122" s="25" t="s">
        <v>93</v>
      </c>
      <c r="C122" s="26">
        <v>99</v>
      </c>
      <c r="D122" s="127"/>
      <c r="E122" s="25"/>
      <c r="F122" s="127"/>
      <c r="G122" s="127"/>
      <c r="H122" s="25"/>
      <c r="I122" s="25">
        <f t="shared" si="9"/>
        <v>2.0565018695471542E-2</v>
      </c>
      <c r="J122" s="25">
        <f t="shared" si="10"/>
        <v>3.1189</v>
      </c>
      <c r="K122" s="25">
        <f t="shared" si="11"/>
        <v>102.1189</v>
      </c>
      <c r="N122" s="11"/>
    </row>
    <row r="123" spans="1:14" ht="15.75" x14ac:dyDescent="0.25">
      <c r="A123" s="25">
        <v>56</v>
      </c>
      <c r="B123" s="25" t="s">
        <v>103</v>
      </c>
      <c r="C123" s="26">
        <v>72</v>
      </c>
      <c r="D123" s="127"/>
      <c r="E123" s="25"/>
      <c r="F123" s="127"/>
      <c r="G123" s="127"/>
      <c r="H123" s="25"/>
      <c r="I123" s="25">
        <f t="shared" si="9"/>
        <v>1.4956377233070212E-2</v>
      </c>
      <c r="J123" s="25">
        <f t="shared" si="10"/>
        <v>2.2683000000000004</v>
      </c>
      <c r="K123" s="25">
        <f t="shared" si="11"/>
        <v>74.268299999999996</v>
      </c>
      <c r="N123" s="11"/>
    </row>
    <row r="124" spans="1:14" ht="15.75" x14ac:dyDescent="0.25">
      <c r="A124" s="25">
        <v>57</v>
      </c>
      <c r="B124" s="25" t="s">
        <v>181</v>
      </c>
      <c r="C124" s="26">
        <v>54</v>
      </c>
      <c r="D124" s="127"/>
      <c r="E124" s="25"/>
      <c r="F124" s="127"/>
      <c r="G124" s="127"/>
      <c r="H124" s="25"/>
      <c r="I124" s="25">
        <f t="shared" si="9"/>
        <v>1.1217282924802658E-2</v>
      </c>
      <c r="J124" s="25">
        <f t="shared" si="10"/>
        <v>1.7013</v>
      </c>
      <c r="K124" s="25">
        <f t="shared" si="11"/>
        <v>55.701300000000003</v>
      </c>
      <c r="N124" s="11"/>
    </row>
    <row r="125" spans="1:14" ht="15.75" x14ac:dyDescent="0.25">
      <c r="A125" s="25">
        <v>58</v>
      </c>
      <c r="B125" s="25" t="s">
        <v>182</v>
      </c>
      <c r="C125" s="26">
        <v>90</v>
      </c>
      <c r="D125" s="127"/>
      <c r="E125" s="25"/>
      <c r="F125" s="127"/>
      <c r="G125" s="127"/>
      <c r="H125" s="25"/>
      <c r="I125" s="25">
        <f t="shared" si="9"/>
        <v>1.8695471541337765E-2</v>
      </c>
      <c r="J125" s="25">
        <f t="shared" si="10"/>
        <v>2.8354000000000004</v>
      </c>
      <c r="K125" s="25">
        <f t="shared" si="11"/>
        <v>92.835400000000007</v>
      </c>
      <c r="N125" s="11"/>
    </row>
    <row r="126" spans="1:14" ht="15.75" x14ac:dyDescent="0.25">
      <c r="A126" s="25">
        <v>59</v>
      </c>
      <c r="B126" s="25" t="s">
        <v>183</v>
      </c>
      <c r="C126" s="26">
        <v>54</v>
      </c>
      <c r="D126" s="127"/>
      <c r="E126" s="25"/>
      <c r="F126" s="127"/>
      <c r="G126" s="127"/>
      <c r="H126" s="25"/>
      <c r="I126" s="25">
        <f t="shared" si="9"/>
        <v>1.1217282924802658E-2</v>
      </c>
      <c r="J126" s="25">
        <f t="shared" si="10"/>
        <v>1.7013</v>
      </c>
      <c r="K126" s="25">
        <f t="shared" si="11"/>
        <v>55.701300000000003</v>
      </c>
      <c r="N126" s="11"/>
    </row>
    <row r="127" spans="1:14" x14ac:dyDescent="0.25">
      <c r="N127" s="11"/>
    </row>
    <row r="128" spans="1:14" x14ac:dyDescent="0.25">
      <c r="N128" s="11"/>
    </row>
    <row r="129" spans="1:14" x14ac:dyDescent="0.25">
      <c r="N129" s="11"/>
    </row>
    <row r="130" spans="1:14" x14ac:dyDescent="0.25">
      <c r="A130" s="121" t="s">
        <v>189</v>
      </c>
      <c r="B130" s="121"/>
      <c r="C130" s="121"/>
      <c r="D130" s="121"/>
      <c r="E130" s="121"/>
      <c r="F130" s="121"/>
      <c r="G130" s="121"/>
      <c r="H130" s="121"/>
      <c r="I130" s="121"/>
      <c r="J130" s="121"/>
      <c r="K130" s="121"/>
      <c r="N130" s="11"/>
    </row>
    <row r="131" spans="1:14" ht="47.25" x14ac:dyDescent="0.25">
      <c r="A131" s="24" t="s">
        <v>56</v>
      </c>
      <c r="B131" s="24" t="s">
        <v>57</v>
      </c>
      <c r="C131" s="24" t="s">
        <v>127</v>
      </c>
      <c r="D131" s="132" t="s">
        <v>143</v>
      </c>
      <c r="E131" s="132"/>
      <c r="F131" s="24" t="s">
        <v>130</v>
      </c>
      <c r="G131" s="24" t="s">
        <v>151</v>
      </c>
      <c r="H131" s="24" t="s">
        <v>152</v>
      </c>
      <c r="I131" s="24" t="s">
        <v>128</v>
      </c>
      <c r="J131" s="24" t="s">
        <v>153</v>
      </c>
      <c r="K131" s="24" t="s">
        <v>129</v>
      </c>
      <c r="N131" s="11"/>
    </row>
    <row r="132" spans="1:14" ht="15.75" x14ac:dyDescent="0.25">
      <c r="A132" s="25">
        <v>1</v>
      </c>
      <c r="B132" s="25" t="s">
        <v>190</v>
      </c>
      <c r="C132" s="26">
        <v>113</v>
      </c>
      <c r="D132" s="126">
        <f>SUM(C132:C141)</f>
        <v>1681</v>
      </c>
      <c r="E132" s="25">
        <f>214.58/250.7</f>
        <v>0.85592341443956932</v>
      </c>
      <c r="F132" s="126">
        <v>1748.97</v>
      </c>
      <c r="G132" s="126">
        <f>F132-D132</f>
        <v>67.970000000000027</v>
      </c>
      <c r="H132" s="25"/>
      <c r="I132" s="25">
        <f t="shared" ref="I132:I141" si="12">C132/$D$132</f>
        <v>6.7221891731112426E-2</v>
      </c>
      <c r="J132" s="25">
        <f t="shared" ref="J132:J141" si="13">ROUNDUP(I132*$G$132,4)</f>
        <v>4.5690999999999997</v>
      </c>
      <c r="K132" s="25">
        <f t="shared" ref="K132:K141" si="14">C132+J132</f>
        <v>117.56910000000001</v>
      </c>
      <c r="L132" s="10">
        <v>250.7</v>
      </c>
      <c r="M132" s="10">
        <v>214.58</v>
      </c>
      <c r="N132" s="11"/>
    </row>
    <row r="133" spans="1:14" ht="15.75" x14ac:dyDescent="0.25">
      <c r="A133" s="25">
        <v>2</v>
      </c>
      <c r="B133" s="25" t="s">
        <v>84</v>
      </c>
      <c r="C133" s="26">
        <v>137</v>
      </c>
      <c r="D133" s="127"/>
      <c r="E133" s="25">
        <f>201.95/262.9</f>
        <v>0.76816279954355271</v>
      </c>
      <c r="F133" s="127"/>
      <c r="G133" s="127"/>
      <c r="H133" s="25"/>
      <c r="I133" s="25">
        <f t="shared" si="12"/>
        <v>8.1499107674003562E-2</v>
      </c>
      <c r="J133" s="25">
        <f t="shared" si="13"/>
        <v>5.5394999999999994</v>
      </c>
      <c r="K133" s="25">
        <f t="shared" si="14"/>
        <v>142.5395</v>
      </c>
      <c r="L133" s="10">
        <v>262.89999999999998</v>
      </c>
      <c r="M133" s="10">
        <v>201.95</v>
      </c>
      <c r="N133" s="11"/>
    </row>
    <row r="134" spans="1:14" ht="15.75" x14ac:dyDescent="0.25">
      <c r="A134" s="25">
        <v>3</v>
      </c>
      <c r="B134" s="25" t="s">
        <v>191</v>
      </c>
      <c r="C134" s="26">
        <v>137</v>
      </c>
      <c r="D134" s="127"/>
      <c r="E134" s="25">
        <f>174.45/268.7</f>
        <v>0.64923706736136955</v>
      </c>
      <c r="F134" s="127"/>
      <c r="G134" s="127"/>
      <c r="H134" s="25"/>
      <c r="I134" s="25">
        <f t="shared" si="12"/>
        <v>8.1499107674003562E-2</v>
      </c>
      <c r="J134" s="25">
        <f t="shared" si="13"/>
        <v>5.5394999999999994</v>
      </c>
      <c r="K134" s="25">
        <f t="shared" si="14"/>
        <v>142.5395</v>
      </c>
      <c r="L134" s="10">
        <v>268.7</v>
      </c>
      <c r="M134" s="10">
        <v>174.45</v>
      </c>
      <c r="N134" s="11"/>
    </row>
    <row r="135" spans="1:14" ht="15.75" x14ac:dyDescent="0.25">
      <c r="A135" s="25">
        <v>4</v>
      </c>
      <c r="B135" s="25" t="s">
        <v>192</v>
      </c>
      <c r="C135" s="26">
        <v>142</v>
      </c>
      <c r="D135" s="127"/>
      <c r="E135" s="25">
        <f>107.4/188.9</f>
        <v>0.56855479089465322</v>
      </c>
      <c r="F135" s="127"/>
      <c r="G135" s="127"/>
      <c r="H135" s="25"/>
      <c r="I135" s="25">
        <f t="shared" si="12"/>
        <v>8.4473527662105891E-2</v>
      </c>
      <c r="J135" s="25">
        <f t="shared" si="13"/>
        <v>5.7416999999999998</v>
      </c>
      <c r="K135" s="25">
        <f t="shared" si="14"/>
        <v>147.74170000000001</v>
      </c>
      <c r="L135" s="10">
        <v>188.9</v>
      </c>
      <c r="M135" s="10">
        <v>107.4</v>
      </c>
      <c r="N135" s="11"/>
    </row>
    <row r="136" spans="1:14" ht="15.75" x14ac:dyDescent="0.25">
      <c r="A136" s="25">
        <v>5</v>
      </c>
      <c r="B136" s="25" t="s">
        <v>193</v>
      </c>
      <c r="C136" s="26">
        <v>247</v>
      </c>
      <c r="D136" s="127"/>
      <c r="E136" s="25">
        <f>175.09/380.6</f>
        <v>0.4600367840252233</v>
      </c>
      <c r="F136" s="127"/>
      <c r="G136" s="127"/>
      <c r="H136" s="25"/>
      <c r="I136" s="25">
        <f t="shared" si="12"/>
        <v>0.14693634741225461</v>
      </c>
      <c r="J136" s="25">
        <f t="shared" si="13"/>
        <v>9.9872999999999994</v>
      </c>
      <c r="K136" s="25">
        <f t="shared" si="14"/>
        <v>256.9873</v>
      </c>
      <c r="L136" s="10">
        <v>380.6</v>
      </c>
      <c r="M136" s="10">
        <v>175.09</v>
      </c>
      <c r="N136" s="11"/>
    </row>
    <row r="137" spans="1:14" ht="15.75" x14ac:dyDescent="0.25">
      <c r="A137" s="25">
        <v>6</v>
      </c>
      <c r="B137" s="25" t="s">
        <v>194</v>
      </c>
      <c r="C137" s="26">
        <v>192</v>
      </c>
      <c r="D137" s="127"/>
      <c r="E137" s="25">
        <f>59.75/155</f>
        <v>0.38548387096774195</v>
      </c>
      <c r="F137" s="127"/>
      <c r="G137" s="127"/>
      <c r="H137" s="25"/>
      <c r="I137" s="25">
        <f t="shared" si="12"/>
        <v>0.11421772754312909</v>
      </c>
      <c r="J137" s="25">
        <f t="shared" si="13"/>
        <v>7.7633999999999999</v>
      </c>
      <c r="K137" s="25">
        <f t="shared" si="14"/>
        <v>199.76339999999999</v>
      </c>
      <c r="L137" s="10">
        <v>155</v>
      </c>
      <c r="M137" s="10">
        <v>59.75</v>
      </c>
      <c r="N137" s="11"/>
    </row>
    <row r="138" spans="1:14" ht="15.75" x14ac:dyDescent="0.25">
      <c r="A138" s="25">
        <v>7</v>
      </c>
      <c r="B138" s="25" t="s">
        <v>85</v>
      </c>
      <c r="C138" s="26">
        <v>165</v>
      </c>
      <c r="D138" s="127"/>
      <c r="E138" s="25">
        <f>79.74/242.2</f>
        <v>0.32923203963666392</v>
      </c>
      <c r="F138" s="127"/>
      <c r="G138" s="127"/>
      <c r="H138" s="25"/>
      <c r="I138" s="25">
        <f t="shared" si="12"/>
        <v>9.8155859607376564E-2</v>
      </c>
      <c r="J138" s="25">
        <f t="shared" si="13"/>
        <v>6.6716999999999995</v>
      </c>
      <c r="K138" s="25">
        <f t="shared" si="14"/>
        <v>171.67169999999999</v>
      </c>
      <c r="L138" s="10">
        <v>242.2</v>
      </c>
      <c r="M138" s="10">
        <v>79.739999999999995</v>
      </c>
      <c r="N138" s="11"/>
    </row>
    <row r="139" spans="1:14" ht="15.75" x14ac:dyDescent="0.25">
      <c r="A139" s="25">
        <v>8</v>
      </c>
      <c r="B139" s="25" t="s">
        <v>96</v>
      </c>
      <c r="C139" s="26">
        <v>205</v>
      </c>
      <c r="D139" s="127"/>
      <c r="E139" s="25"/>
      <c r="F139" s="127"/>
      <c r="G139" s="127"/>
      <c r="H139" s="25"/>
      <c r="I139" s="25">
        <f t="shared" si="12"/>
        <v>0.12195121951219512</v>
      </c>
      <c r="J139" s="25">
        <f t="shared" si="13"/>
        <v>8.2890999999999995</v>
      </c>
      <c r="K139" s="25">
        <f t="shared" si="14"/>
        <v>213.28909999999999</v>
      </c>
      <c r="N139" s="11"/>
    </row>
    <row r="140" spans="1:14" ht="15.75" x14ac:dyDescent="0.25">
      <c r="A140" s="25">
        <v>9</v>
      </c>
      <c r="B140" s="25" t="s">
        <v>62</v>
      </c>
      <c r="C140" s="26">
        <v>151</v>
      </c>
      <c r="D140" s="127"/>
      <c r="E140" s="25"/>
      <c r="F140" s="127"/>
      <c r="G140" s="127"/>
      <c r="H140" s="25"/>
      <c r="I140" s="25">
        <f t="shared" si="12"/>
        <v>8.982748364069007E-2</v>
      </c>
      <c r="J140" s="25">
        <f t="shared" si="13"/>
        <v>6.1055999999999999</v>
      </c>
      <c r="K140" s="25">
        <f t="shared" si="14"/>
        <v>157.10560000000001</v>
      </c>
      <c r="N140" s="11"/>
    </row>
    <row r="141" spans="1:14" ht="15.75" x14ac:dyDescent="0.25">
      <c r="A141" s="25">
        <v>10</v>
      </c>
      <c r="B141" s="25" t="s">
        <v>195</v>
      </c>
      <c r="C141" s="26">
        <v>192</v>
      </c>
      <c r="D141" s="127"/>
      <c r="E141" s="25"/>
      <c r="F141" s="127"/>
      <c r="G141" s="127"/>
      <c r="H141" s="25"/>
      <c r="I141" s="25">
        <f t="shared" si="12"/>
        <v>0.11421772754312909</v>
      </c>
      <c r="J141" s="25">
        <f t="shared" si="13"/>
        <v>7.7633999999999999</v>
      </c>
      <c r="K141" s="25">
        <f t="shared" si="14"/>
        <v>199.76339999999999</v>
      </c>
      <c r="N141" s="11"/>
    </row>
    <row r="142" spans="1:14" ht="15.75" x14ac:dyDescent="0.25">
      <c r="A142" s="25"/>
      <c r="B142" s="25"/>
      <c r="C142" s="25"/>
      <c r="D142" s="27"/>
      <c r="E142" s="25"/>
      <c r="F142" s="27"/>
      <c r="G142" s="27"/>
      <c r="H142" s="25"/>
      <c r="I142" s="25"/>
      <c r="J142" s="25"/>
      <c r="K142" s="25"/>
      <c r="N142" s="11"/>
    </row>
    <row r="143" spans="1:14" ht="15.75" x14ac:dyDescent="0.25">
      <c r="A143" s="25"/>
      <c r="B143" s="25"/>
      <c r="C143" s="25"/>
      <c r="D143" s="27"/>
      <c r="E143" s="25"/>
      <c r="F143" s="27"/>
      <c r="G143" s="27"/>
      <c r="H143" s="25"/>
      <c r="I143" s="25"/>
      <c r="J143" s="25"/>
      <c r="K143" s="25"/>
      <c r="N143" s="11"/>
    </row>
    <row r="144" spans="1:14" ht="15.75" x14ac:dyDescent="0.25">
      <c r="A144" s="25"/>
      <c r="B144" s="25"/>
      <c r="C144" s="25"/>
      <c r="D144" s="27"/>
      <c r="E144" s="25"/>
      <c r="F144" s="27"/>
      <c r="G144" s="27"/>
      <c r="H144" s="25"/>
      <c r="I144" s="25"/>
      <c r="J144" s="25"/>
      <c r="K144" s="25"/>
      <c r="N144" s="11"/>
    </row>
    <row r="145" spans="1:14" ht="15.75" x14ac:dyDescent="0.25">
      <c r="A145" s="25"/>
      <c r="B145" s="25"/>
      <c r="C145" s="25"/>
      <c r="D145" s="27"/>
      <c r="E145" s="25"/>
      <c r="F145" s="27"/>
      <c r="G145" s="27"/>
      <c r="H145" s="25"/>
      <c r="I145" s="25"/>
      <c r="J145" s="25"/>
      <c r="K145" s="25"/>
      <c r="N145" s="11"/>
    </row>
    <row r="146" spans="1:14" ht="15.75" x14ac:dyDescent="0.25">
      <c r="A146" s="25"/>
      <c r="B146" s="25"/>
      <c r="C146" s="25"/>
      <c r="D146" s="27"/>
      <c r="E146" s="25"/>
      <c r="F146" s="27"/>
      <c r="G146" s="27"/>
      <c r="H146" s="25"/>
      <c r="I146" s="25"/>
      <c r="J146" s="25"/>
      <c r="K146" s="25"/>
      <c r="N146" s="11"/>
    </row>
    <row r="147" spans="1:14" ht="15.75" x14ac:dyDescent="0.25">
      <c r="A147" s="25"/>
      <c r="B147" s="25"/>
      <c r="C147" s="25"/>
      <c r="D147" s="27"/>
      <c r="E147" s="25"/>
      <c r="F147" s="27"/>
      <c r="G147" s="27"/>
      <c r="H147" s="25"/>
      <c r="I147" s="25"/>
      <c r="J147" s="25"/>
      <c r="K147" s="25"/>
      <c r="N147" s="11"/>
    </row>
    <row r="148" spans="1:14" ht="15.75" x14ac:dyDescent="0.25">
      <c r="A148" s="25"/>
      <c r="B148" s="25"/>
      <c r="C148" s="25"/>
      <c r="D148" s="27"/>
      <c r="E148" s="25"/>
      <c r="F148" s="27"/>
      <c r="G148" s="27"/>
      <c r="H148" s="25"/>
      <c r="I148" s="25"/>
      <c r="J148" s="25"/>
      <c r="K148" s="25"/>
      <c r="N148" s="11"/>
    </row>
    <row r="149" spans="1:14" ht="15.75" x14ac:dyDescent="0.25">
      <c r="A149" s="25"/>
      <c r="B149" s="25"/>
      <c r="C149" s="25"/>
      <c r="D149" s="27"/>
      <c r="E149" s="25"/>
      <c r="F149" s="27"/>
      <c r="G149" s="27"/>
      <c r="H149" s="25"/>
      <c r="I149" s="25"/>
      <c r="J149" s="25"/>
      <c r="K149" s="25"/>
      <c r="N149" s="11"/>
    </row>
    <row r="150" spans="1:14" ht="15.75" x14ac:dyDescent="0.25">
      <c r="A150" s="25"/>
      <c r="B150" s="25"/>
      <c r="C150" s="25"/>
      <c r="D150" s="27"/>
      <c r="E150" s="25"/>
      <c r="F150" s="27"/>
      <c r="G150" s="27"/>
      <c r="H150" s="25"/>
      <c r="I150" s="25"/>
      <c r="J150" s="25"/>
      <c r="K150" s="25"/>
      <c r="N150" s="11"/>
    </row>
    <row r="151" spans="1:14" ht="15.75" x14ac:dyDescent="0.25">
      <c r="A151" s="25"/>
      <c r="B151" s="25"/>
      <c r="C151" s="25"/>
      <c r="D151" s="27"/>
      <c r="E151" s="25"/>
      <c r="F151" s="27"/>
      <c r="G151" s="27"/>
      <c r="H151" s="25"/>
      <c r="I151" s="25"/>
      <c r="J151" s="25"/>
      <c r="K151" s="25"/>
      <c r="N151" s="11"/>
    </row>
    <row r="152" spans="1:14" ht="15.75" x14ac:dyDescent="0.25">
      <c r="A152" s="25"/>
      <c r="B152" s="25"/>
      <c r="C152" s="25"/>
      <c r="D152" s="27"/>
      <c r="E152" s="25"/>
      <c r="F152" s="27"/>
      <c r="G152" s="27"/>
      <c r="H152" s="25"/>
      <c r="I152" s="25"/>
      <c r="J152" s="25"/>
      <c r="K152" s="25"/>
      <c r="N152" s="11"/>
    </row>
    <row r="153" spans="1:14" ht="15.75" x14ac:dyDescent="0.25">
      <c r="A153" s="25"/>
      <c r="B153" s="25"/>
      <c r="C153" s="25"/>
      <c r="D153" s="27"/>
      <c r="E153" s="25"/>
      <c r="F153" s="27"/>
      <c r="G153" s="27"/>
      <c r="H153" s="25"/>
      <c r="I153" s="25"/>
      <c r="J153" s="25"/>
      <c r="K153" s="25"/>
      <c r="N153" s="11"/>
    </row>
    <row r="154" spans="1:14" ht="15.75" x14ac:dyDescent="0.25">
      <c r="A154" s="25"/>
      <c r="B154" s="25"/>
      <c r="C154" s="25"/>
      <c r="D154" s="27"/>
      <c r="E154" s="25"/>
      <c r="F154" s="27"/>
      <c r="G154" s="27"/>
      <c r="H154" s="25"/>
      <c r="I154" s="25"/>
      <c r="J154" s="25"/>
      <c r="K154" s="25"/>
      <c r="N154" s="11"/>
    </row>
    <row r="155" spans="1:14" ht="15.75" x14ac:dyDescent="0.25">
      <c r="A155" s="25"/>
      <c r="B155" s="25"/>
      <c r="C155" s="25"/>
      <c r="D155" s="27"/>
      <c r="E155" s="25"/>
      <c r="F155" s="27"/>
      <c r="G155" s="27"/>
      <c r="H155" s="25"/>
      <c r="I155" s="25"/>
      <c r="J155" s="25"/>
      <c r="K155" s="25"/>
      <c r="N155" s="11"/>
    </row>
    <row r="156" spans="1:14" ht="15.75" x14ac:dyDescent="0.25">
      <c r="A156" s="25"/>
      <c r="B156" s="25"/>
      <c r="C156" s="25"/>
      <c r="D156" s="27"/>
      <c r="E156" s="25"/>
      <c r="F156" s="27"/>
      <c r="G156" s="27"/>
      <c r="H156" s="25"/>
      <c r="I156" s="25"/>
      <c r="J156" s="25"/>
      <c r="K156" s="25"/>
      <c r="N156" s="11"/>
    </row>
    <row r="157" spans="1:14" ht="15.75" x14ac:dyDescent="0.25">
      <c r="A157" s="25"/>
      <c r="B157" s="25"/>
      <c r="C157" s="25"/>
      <c r="D157" s="27"/>
      <c r="E157" s="25"/>
      <c r="F157" s="27"/>
      <c r="G157" s="27"/>
      <c r="H157" s="25"/>
      <c r="I157" s="25"/>
      <c r="J157" s="25"/>
      <c r="K157" s="25"/>
      <c r="N157" s="11"/>
    </row>
    <row r="158" spans="1:14" ht="15.75" x14ac:dyDescent="0.25">
      <c r="A158" s="25"/>
      <c r="B158" s="25"/>
      <c r="C158" s="25"/>
      <c r="D158" s="27"/>
      <c r="E158" s="25"/>
      <c r="F158" s="27"/>
      <c r="G158" s="27"/>
      <c r="H158" s="25"/>
      <c r="I158" s="25"/>
      <c r="J158" s="25"/>
      <c r="K158" s="25"/>
      <c r="N158" s="11"/>
    </row>
    <row r="159" spans="1:14" ht="15.75" x14ac:dyDescent="0.25">
      <c r="A159" s="25"/>
      <c r="B159" s="25"/>
      <c r="C159" s="25"/>
      <c r="D159" s="27"/>
      <c r="E159" s="25"/>
      <c r="F159" s="27"/>
      <c r="G159" s="27"/>
      <c r="H159" s="25"/>
      <c r="I159" s="25"/>
      <c r="J159" s="25"/>
      <c r="K159" s="25"/>
      <c r="N159" s="11"/>
    </row>
    <row r="160" spans="1:14" ht="15.75" x14ac:dyDescent="0.25">
      <c r="A160" s="25"/>
      <c r="B160" s="25"/>
      <c r="C160" s="25"/>
      <c r="D160" s="27"/>
      <c r="E160" s="25"/>
      <c r="F160" s="27"/>
      <c r="G160" s="27"/>
      <c r="H160" s="25"/>
      <c r="I160" s="25"/>
      <c r="J160" s="25"/>
      <c r="K160" s="25"/>
      <c r="N160" s="11"/>
    </row>
    <row r="161" spans="1:14" ht="15.75" x14ac:dyDescent="0.25">
      <c r="A161" s="25"/>
      <c r="B161" s="25"/>
      <c r="C161" s="25"/>
      <c r="D161" s="27"/>
      <c r="E161" s="25"/>
      <c r="F161" s="27"/>
      <c r="G161" s="27"/>
      <c r="H161" s="25"/>
      <c r="I161" s="25"/>
      <c r="J161" s="25"/>
      <c r="K161" s="25"/>
      <c r="N161" s="11"/>
    </row>
    <row r="162" spans="1:14" ht="15.75" x14ac:dyDescent="0.25">
      <c r="A162" s="25"/>
      <c r="B162" s="25"/>
      <c r="C162" s="25"/>
      <c r="D162" s="27"/>
      <c r="E162" s="25"/>
      <c r="F162" s="27"/>
      <c r="G162" s="27"/>
      <c r="H162" s="25"/>
      <c r="I162" s="25"/>
      <c r="J162" s="25"/>
      <c r="K162" s="25"/>
      <c r="N162" s="11"/>
    </row>
    <row r="163" spans="1:14" ht="15.75" x14ac:dyDescent="0.25">
      <c r="A163" s="25"/>
      <c r="B163" s="25"/>
      <c r="C163" s="25"/>
      <c r="D163" s="27"/>
      <c r="E163" s="25"/>
      <c r="F163" s="27"/>
      <c r="G163" s="27"/>
      <c r="H163" s="25"/>
      <c r="I163" s="25"/>
      <c r="J163" s="25"/>
      <c r="K163" s="25"/>
      <c r="N163" s="11"/>
    </row>
    <row r="164" spans="1:14" ht="15.75" x14ac:dyDescent="0.25">
      <c r="A164" s="25"/>
      <c r="B164" s="25"/>
      <c r="C164" s="25"/>
      <c r="D164" s="27"/>
      <c r="E164" s="25"/>
      <c r="F164" s="27"/>
      <c r="G164" s="27"/>
      <c r="H164" s="25"/>
      <c r="I164" s="25"/>
      <c r="J164" s="25"/>
      <c r="K164" s="25"/>
      <c r="N164" s="11"/>
    </row>
    <row r="165" spans="1:14" ht="15.75" x14ac:dyDescent="0.25">
      <c r="A165" s="25"/>
      <c r="B165" s="25"/>
      <c r="C165" s="25"/>
      <c r="D165" s="27"/>
      <c r="E165" s="25"/>
      <c r="F165" s="27"/>
      <c r="G165" s="27"/>
      <c r="H165" s="25"/>
      <c r="I165" s="25"/>
      <c r="J165" s="25"/>
      <c r="K165" s="25"/>
      <c r="N165" s="11"/>
    </row>
    <row r="166" spans="1:14" ht="15.75" x14ac:dyDescent="0.25">
      <c r="A166" s="25"/>
      <c r="B166" s="25"/>
      <c r="C166" s="25"/>
      <c r="D166" s="27"/>
      <c r="E166" s="25"/>
      <c r="F166" s="27"/>
      <c r="G166" s="27"/>
      <c r="H166" s="25"/>
      <c r="I166" s="25"/>
      <c r="J166" s="25"/>
      <c r="K166" s="25"/>
      <c r="N166" s="11"/>
    </row>
    <row r="167" spans="1:14" ht="15.75" x14ac:dyDescent="0.25">
      <c r="A167" s="25"/>
      <c r="B167" s="25"/>
      <c r="C167" s="25"/>
      <c r="D167" s="27"/>
      <c r="E167" s="25"/>
      <c r="F167" s="27"/>
      <c r="G167" s="27"/>
      <c r="H167" s="25"/>
      <c r="I167" s="25"/>
      <c r="J167" s="25"/>
      <c r="K167" s="25"/>
      <c r="N167" s="11"/>
    </row>
    <row r="168" spans="1:14" ht="15.75" x14ac:dyDescent="0.25">
      <c r="A168" s="25"/>
      <c r="B168" s="25"/>
      <c r="C168" s="25"/>
      <c r="D168" s="27"/>
      <c r="E168" s="25"/>
      <c r="F168" s="27"/>
      <c r="G168" s="27"/>
      <c r="H168" s="25"/>
      <c r="I168" s="25"/>
      <c r="J168" s="25"/>
      <c r="K168" s="25"/>
      <c r="N168" s="11"/>
    </row>
    <row r="169" spans="1:14" ht="15.75" x14ac:dyDescent="0.25">
      <c r="A169" s="25"/>
      <c r="B169" s="25"/>
      <c r="C169" s="25"/>
      <c r="D169" s="27"/>
      <c r="E169" s="25"/>
      <c r="F169" s="27"/>
      <c r="G169" s="27"/>
      <c r="H169" s="25"/>
      <c r="I169" s="25"/>
      <c r="J169" s="25"/>
      <c r="K169" s="25"/>
      <c r="N169" s="11"/>
    </row>
    <row r="170" spans="1:14" ht="15.75" x14ac:dyDescent="0.25">
      <c r="A170" s="25"/>
      <c r="B170" s="25"/>
      <c r="C170" s="25"/>
      <c r="D170" s="27"/>
      <c r="E170" s="25"/>
      <c r="F170" s="27"/>
      <c r="G170" s="27"/>
      <c r="H170" s="25"/>
      <c r="I170" s="25"/>
      <c r="J170" s="25"/>
      <c r="K170" s="25"/>
      <c r="N170" s="11"/>
    </row>
    <row r="171" spans="1:14" ht="15.75" x14ac:dyDescent="0.25">
      <c r="A171" s="25"/>
      <c r="B171" s="25"/>
      <c r="C171" s="25"/>
      <c r="D171" s="27"/>
      <c r="E171" s="25"/>
      <c r="F171" s="27"/>
      <c r="G171" s="27"/>
      <c r="H171" s="25"/>
      <c r="I171" s="25"/>
      <c r="J171" s="25"/>
      <c r="K171" s="25"/>
      <c r="N171" s="11"/>
    </row>
    <row r="172" spans="1:14" ht="15.75" x14ac:dyDescent="0.25">
      <c r="A172" s="25"/>
      <c r="B172" s="25"/>
      <c r="C172" s="25"/>
      <c r="D172" s="27"/>
      <c r="E172" s="25"/>
      <c r="F172" s="27"/>
      <c r="G172" s="27"/>
      <c r="H172" s="25"/>
      <c r="I172" s="25"/>
      <c r="J172" s="25"/>
      <c r="K172" s="25"/>
      <c r="N172" s="11"/>
    </row>
    <row r="173" spans="1:14" ht="15.75" x14ac:dyDescent="0.25">
      <c r="A173" s="25"/>
      <c r="B173" s="25"/>
      <c r="C173" s="25"/>
      <c r="D173" s="27"/>
      <c r="E173" s="25"/>
      <c r="F173" s="27"/>
      <c r="G173" s="27"/>
      <c r="H173" s="25"/>
      <c r="I173" s="25"/>
      <c r="J173" s="25"/>
      <c r="K173" s="25"/>
      <c r="N173" s="11"/>
    </row>
    <row r="174" spans="1:14" ht="15.75" x14ac:dyDescent="0.25">
      <c r="A174" s="25"/>
      <c r="B174" s="25"/>
      <c r="C174" s="25"/>
      <c r="D174" s="27"/>
      <c r="E174" s="25"/>
      <c r="F174" s="27"/>
      <c r="G174" s="27"/>
      <c r="H174" s="25"/>
      <c r="I174" s="25"/>
      <c r="J174" s="25"/>
      <c r="K174" s="25"/>
      <c r="N174" s="11"/>
    </row>
    <row r="175" spans="1:14" ht="15.75" x14ac:dyDescent="0.25">
      <c r="A175" s="25"/>
      <c r="B175" s="25"/>
      <c r="C175" s="25"/>
      <c r="D175" s="27"/>
      <c r="E175" s="25"/>
      <c r="F175" s="27"/>
      <c r="G175" s="27"/>
      <c r="H175" s="25"/>
      <c r="I175" s="25"/>
      <c r="J175" s="25"/>
      <c r="K175" s="25"/>
      <c r="N175" s="11"/>
    </row>
    <row r="176" spans="1:14" ht="15.75" x14ac:dyDescent="0.25">
      <c r="A176" s="25"/>
      <c r="B176" s="25"/>
      <c r="C176" s="25"/>
      <c r="D176" s="27"/>
      <c r="E176" s="25"/>
      <c r="F176" s="27"/>
      <c r="G176" s="27"/>
      <c r="H176" s="25"/>
      <c r="I176" s="25"/>
      <c r="J176" s="25"/>
      <c r="K176" s="25"/>
      <c r="N176" s="11"/>
    </row>
    <row r="177" spans="1:14" ht="15.75" x14ac:dyDescent="0.25">
      <c r="A177" s="25"/>
      <c r="B177" s="25"/>
      <c r="C177" s="25"/>
      <c r="D177" s="27"/>
      <c r="E177" s="25"/>
      <c r="F177" s="27"/>
      <c r="G177" s="27"/>
      <c r="H177" s="25"/>
      <c r="I177" s="25"/>
      <c r="J177" s="25"/>
      <c r="K177" s="25"/>
      <c r="N177" s="11"/>
    </row>
    <row r="178" spans="1:14" ht="15.75" x14ac:dyDescent="0.25">
      <c r="A178" s="25"/>
      <c r="B178" s="25"/>
      <c r="C178" s="25"/>
      <c r="D178" s="27"/>
      <c r="E178" s="25"/>
      <c r="F178" s="27"/>
      <c r="G178" s="27"/>
      <c r="H178" s="25"/>
      <c r="I178" s="25"/>
      <c r="J178" s="25"/>
      <c r="K178" s="25"/>
      <c r="N178" s="11"/>
    </row>
    <row r="179" spans="1:14" ht="15.75" x14ac:dyDescent="0.25">
      <c r="A179" s="25"/>
      <c r="B179" s="25"/>
      <c r="C179" s="25"/>
      <c r="D179" s="27"/>
      <c r="E179" s="25"/>
      <c r="F179" s="27"/>
      <c r="G179" s="27"/>
      <c r="H179" s="25"/>
      <c r="I179" s="25"/>
      <c r="J179" s="25"/>
      <c r="K179" s="25"/>
      <c r="N179" s="11"/>
    </row>
    <row r="180" spans="1:14" ht="15.75" x14ac:dyDescent="0.25">
      <c r="A180" s="25"/>
      <c r="B180" s="25"/>
      <c r="C180" s="25"/>
      <c r="D180" s="27"/>
      <c r="E180" s="25"/>
      <c r="F180" s="27"/>
      <c r="G180" s="27"/>
      <c r="H180" s="25"/>
      <c r="I180" s="25"/>
      <c r="J180" s="25"/>
      <c r="K180" s="25"/>
      <c r="N180" s="11"/>
    </row>
    <row r="181" spans="1:14" ht="15.75" x14ac:dyDescent="0.25">
      <c r="A181" s="25"/>
      <c r="B181" s="25"/>
      <c r="C181" s="25"/>
      <c r="D181" s="27"/>
      <c r="E181" s="25"/>
      <c r="F181" s="27"/>
      <c r="G181" s="27"/>
      <c r="H181" s="25"/>
      <c r="I181" s="25"/>
      <c r="J181" s="25"/>
      <c r="K181" s="25"/>
      <c r="N181" s="11"/>
    </row>
    <row r="182" spans="1:14" ht="15.75" x14ac:dyDescent="0.25">
      <c r="A182" s="25"/>
      <c r="B182" s="25"/>
      <c r="C182" s="25"/>
      <c r="D182" s="27"/>
      <c r="E182" s="25"/>
      <c r="F182" s="27"/>
      <c r="G182" s="27"/>
      <c r="H182" s="25"/>
      <c r="I182" s="25"/>
      <c r="J182" s="25"/>
      <c r="K182" s="25"/>
      <c r="N182" s="11"/>
    </row>
    <row r="183" spans="1:14" ht="15.75" x14ac:dyDescent="0.25">
      <c r="A183" s="25"/>
      <c r="B183" s="25"/>
      <c r="C183" s="25"/>
      <c r="D183" s="27"/>
      <c r="E183" s="25"/>
      <c r="F183" s="27"/>
      <c r="G183" s="27"/>
      <c r="H183" s="25"/>
      <c r="I183" s="25"/>
      <c r="J183" s="25"/>
      <c r="K183" s="25"/>
      <c r="N183" s="11"/>
    </row>
    <row r="184" spans="1:14" ht="15.75" x14ac:dyDescent="0.25">
      <c r="A184" s="25"/>
      <c r="B184" s="25"/>
      <c r="C184" s="25"/>
      <c r="D184" s="27"/>
      <c r="E184" s="25"/>
      <c r="F184" s="27"/>
      <c r="G184" s="27"/>
      <c r="H184" s="25"/>
      <c r="I184" s="25"/>
      <c r="J184" s="25"/>
      <c r="K184" s="25"/>
      <c r="N184" s="11"/>
    </row>
    <row r="185" spans="1:14" ht="15.75" x14ac:dyDescent="0.25">
      <c r="A185" s="25"/>
      <c r="B185" s="25"/>
      <c r="C185" s="25"/>
      <c r="D185" s="27"/>
      <c r="E185" s="25"/>
      <c r="F185" s="27"/>
      <c r="G185" s="27"/>
      <c r="H185" s="25"/>
      <c r="I185" s="25"/>
      <c r="J185" s="25"/>
      <c r="K185" s="25"/>
      <c r="N185" s="11"/>
    </row>
    <row r="186" spans="1:14" ht="15.75" x14ac:dyDescent="0.25">
      <c r="A186" s="25"/>
      <c r="B186" s="25"/>
      <c r="C186" s="25"/>
      <c r="D186" s="27"/>
      <c r="E186" s="25"/>
      <c r="F186" s="27"/>
      <c r="G186" s="27"/>
      <c r="H186" s="25"/>
      <c r="I186" s="25"/>
      <c r="J186" s="25"/>
      <c r="K186" s="25"/>
      <c r="N186" s="11"/>
    </row>
    <row r="187" spans="1:14" ht="15.75" x14ac:dyDescent="0.25">
      <c r="A187" s="25"/>
      <c r="B187" s="25"/>
      <c r="C187" s="25"/>
      <c r="D187" s="27"/>
      <c r="E187" s="25"/>
      <c r="F187" s="27"/>
      <c r="G187" s="27"/>
      <c r="H187" s="25"/>
      <c r="I187" s="25"/>
      <c r="J187" s="25"/>
      <c r="K187" s="25"/>
      <c r="N187" s="11"/>
    </row>
    <row r="188" spans="1:14" ht="15.75" x14ac:dyDescent="0.25">
      <c r="A188" s="25"/>
      <c r="B188" s="25"/>
      <c r="C188" s="25"/>
      <c r="D188" s="27"/>
      <c r="E188" s="25"/>
      <c r="F188" s="27"/>
      <c r="G188" s="27"/>
      <c r="H188" s="25"/>
      <c r="I188" s="25"/>
      <c r="J188" s="25"/>
      <c r="K188" s="25"/>
      <c r="N188" s="11"/>
    </row>
    <row r="189" spans="1:14" ht="15.75" x14ac:dyDescent="0.25">
      <c r="A189" s="25"/>
      <c r="B189" s="25"/>
      <c r="C189" s="25"/>
      <c r="D189" s="27"/>
      <c r="E189" s="25"/>
      <c r="F189" s="27"/>
      <c r="G189" s="27"/>
      <c r="H189" s="25"/>
      <c r="I189" s="25"/>
      <c r="J189" s="25"/>
      <c r="K189" s="25"/>
      <c r="N189" s="11"/>
    </row>
    <row r="190" spans="1:14" ht="15.75" x14ac:dyDescent="0.25">
      <c r="A190" s="25"/>
      <c r="B190" s="25"/>
      <c r="C190" s="25"/>
      <c r="D190" s="27"/>
      <c r="E190" s="25"/>
      <c r="F190" s="27"/>
      <c r="G190" s="27"/>
      <c r="H190" s="25"/>
      <c r="I190" s="25"/>
      <c r="J190" s="25"/>
      <c r="K190" s="25"/>
      <c r="N190" s="11"/>
    </row>
    <row r="191" spans="1:14" x14ac:dyDescent="0.25">
      <c r="N191" s="11"/>
    </row>
    <row r="192" spans="1:14" x14ac:dyDescent="0.25">
      <c r="N192" s="11"/>
    </row>
    <row r="193" spans="14:14" x14ac:dyDescent="0.25">
      <c r="N193" s="11"/>
    </row>
    <row r="194" spans="14:14" x14ac:dyDescent="0.25">
      <c r="N194" s="11"/>
    </row>
    <row r="195" spans="14:14" x14ac:dyDescent="0.25">
      <c r="N195" s="11"/>
    </row>
    <row r="196" spans="14:14" x14ac:dyDescent="0.25">
      <c r="N196" s="11"/>
    </row>
    <row r="197" spans="14:14" x14ac:dyDescent="0.25">
      <c r="N197" s="11"/>
    </row>
    <row r="198" spans="14:14" x14ac:dyDescent="0.25">
      <c r="N198" s="11"/>
    </row>
    <row r="199" spans="14:14" x14ac:dyDescent="0.25">
      <c r="N199" s="11"/>
    </row>
    <row r="200" spans="14:14" x14ac:dyDescent="0.25">
      <c r="N200" s="11"/>
    </row>
    <row r="201" spans="14:14" x14ac:dyDescent="0.25">
      <c r="N201" s="11"/>
    </row>
    <row r="202" spans="14:14" x14ac:dyDescent="0.25">
      <c r="N202" s="11"/>
    </row>
    <row r="203" spans="14:14" x14ac:dyDescent="0.25">
      <c r="N203" s="11"/>
    </row>
    <row r="204" spans="14:14" x14ac:dyDescent="0.25">
      <c r="N204" s="11"/>
    </row>
    <row r="205" spans="14:14" x14ac:dyDescent="0.25">
      <c r="N205" s="11"/>
    </row>
    <row r="206" spans="14:14" x14ac:dyDescent="0.25">
      <c r="N206" s="11"/>
    </row>
    <row r="207" spans="14:14" x14ac:dyDescent="0.25">
      <c r="N207" s="11"/>
    </row>
    <row r="208" spans="14:14" x14ac:dyDescent="0.25">
      <c r="N208" s="11"/>
    </row>
    <row r="209" spans="14:14" x14ac:dyDescent="0.25">
      <c r="N209" s="11"/>
    </row>
    <row r="210" spans="14:14" x14ac:dyDescent="0.25">
      <c r="N210" s="11"/>
    </row>
    <row r="211" spans="14:14" x14ac:dyDescent="0.25">
      <c r="N211" s="11"/>
    </row>
    <row r="212" spans="14:14" x14ac:dyDescent="0.25">
      <c r="N212" s="11"/>
    </row>
    <row r="213" spans="14:14" x14ac:dyDescent="0.25">
      <c r="N213" s="11"/>
    </row>
    <row r="214" spans="14:14" x14ac:dyDescent="0.25">
      <c r="N214" s="11"/>
    </row>
    <row r="215" spans="14:14" x14ac:dyDescent="0.25">
      <c r="N215" s="11"/>
    </row>
    <row r="216" spans="14:14" x14ac:dyDescent="0.25">
      <c r="N216" s="11"/>
    </row>
    <row r="217" spans="14:14" x14ac:dyDescent="0.25">
      <c r="N217" s="11"/>
    </row>
    <row r="218" spans="14:14" x14ac:dyDescent="0.25">
      <c r="N218" s="11"/>
    </row>
    <row r="219" spans="14:14" x14ac:dyDescent="0.25">
      <c r="N219" s="11"/>
    </row>
    <row r="220" spans="14:14" x14ac:dyDescent="0.25">
      <c r="N220" s="11"/>
    </row>
    <row r="221" spans="14:14" x14ac:dyDescent="0.25">
      <c r="N221" s="11"/>
    </row>
    <row r="222" spans="14:14" x14ac:dyDescent="0.25">
      <c r="N222" s="11"/>
    </row>
    <row r="223" spans="14:14" x14ac:dyDescent="0.25">
      <c r="N223" s="11"/>
    </row>
    <row r="224" spans="14:14" x14ac:dyDescent="0.25">
      <c r="N224" s="11"/>
    </row>
    <row r="225" spans="14:14" x14ac:dyDescent="0.25">
      <c r="N225" s="11"/>
    </row>
    <row r="226" spans="14:14" x14ac:dyDescent="0.25">
      <c r="N226" s="11"/>
    </row>
    <row r="227" spans="14:14" x14ac:dyDescent="0.25">
      <c r="N227" s="11"/>
    </row>
    <row r="228" spans="14:14" x14ac:dyDescent="0.25">
      <c r="N228" s="11"/>
    </row>
    <row r="229" spans="14:14" x14ac:dyDescent="0.25">
      <c r="N229" s="11"/>
    </row>
    <row r="230" spans="14:14" x14ac:dyDescent="0.25">
      <c r="N230" s="11"/>
    </row>
    <row r="231" spans="14:14" x14ac:dyDescent="0.25">
      <c r="N231" s="11"/>
    </row>
    <row r="232" spans="14:14" x14ac:dyDescent="0.25">
      <c r="N232" s="11"/>
    </row>
    <row r="233" spans="14:14" x14ac:dyDescent="0.25">
      <c r="N233" s="11"/>
    </row>
    <row r="234" spans="14:14" x14ac:dyDescent="0.25">
      <c r="N234" s="11"/>
    </row>
    <row r="235" spans="14:14" x14ac:dyDescent="0.25">
      <c r="N235" s="11"/>
    </row>
    <row r="236" spans="14:14" x14ac:dyDescent="0.25">
      <c r="N236" s="11"/>
    </row>
    <row r="237" spans="14:14" x14ac:dyDescent="0.25">
      <c r="N237" s="11"/>
    </row>
    <row r="238" spans="14:14" x14ac:dyDescent="0.25">
      <c r="N238" s="11"/>
    </row>
    <row r="239" spans="14:14" x14ac:dyDescent="0.25">
      <c r="N239" s="11"/>
    </row>
    <row r="240" spans="14:14" x14ac:dyDescent="0.25">
      <c r="N240" s="11"/>
    </row>
    <row r="241" spans="14:14" x14ac:dyDescent="0.25">
      <c r="N241" s="11"/>
    </row>
    <row r="242" spans="14:14" x14ac:dyDescent="0.25">
      <c r="N242" s="11"/>
    </row>
    <row r="243" spans="14:14" x14ac:dyDescent="0.25">
      <c r="N243" s="11"/>
    </row>
    <row r="244" spans="14:14" x14ac:dyDescent="0.25">
      <c r="N244" s="11"/>
    </row>
    <row r="245" spans="14:14" x14ac:dyDescent="0.25">
      <c r="N245" s="11"/>
    </row>
    <row r="246" spans="14:14" x14ac:dyDescent="0.25">
      <c r="N246" s="11"/>
    </row>
    <row r="247" spans="14:14" x14ac:dyDescent="0.25">
      <c r="N247" s="11"/>
    </row>
    <row r="248" spans="14:14" x14ac:dyDescent="0.25">
      <c r="N248" s="11"/>
    </row>
    <row r="249" spans="14:14" x14ac:dyDescent="0.25">
      <c r="N249" s="11"/>
    </row>
    <row r="250" spans="14:14" x14ac:dyDescent="0.25">
      <c r="N250" s="11"/>
    </row>
    <row r="251" spans="14:14" x14ac:dyDescent="0.25">
      <c r="N251" s="11"/>
    </row>
    <row r="252" spans="14:14" x14ac:dyDescent="0.25">
      <c r="N252" s="11"/>
    </row>
    <row r="253" spans="14:14" x14ac:dyDescent="0.25">
      <c r="N253" s="11"/>
    </row>
    <row r="254" spans="14:14" x14ac:dyDescent="0.25">
      <c r="N254" s="11"/>
    </row>
    <row r="255" spans="14:14" x14ac:dyDescent="0.25">
      <c r="N255" s="11"/>
    </row>
    <row r="256" spans="14:14" x14ac:dyDescent="0.25">
      <c r="N256" s="11"/>
    </row>
    <row r="257" spans="14:14" x14ac:dyDescent="0.25">
      <c r="N257" s="11"/>
    </row>
    <row r="258" spans="14:14" x14ac:dyDescent="0.25">
      <c r="N258" s="11"/>
    </row>
    <row r="259" spans="14:14" x14ac:dyDescent="0.25">
      <c r="N259" s="11"/>
    </row>
    <row r="260" spans="14:14" x14ac:dyDescent="0.25">
      <c r="N260" s="11"/>
    </row>
    <row r="261" spans="14:14" x14ac:dyDescent="0.25">
      <c r="N261" s="11"/>
    </row>
    <row r="262" spans="14:14" x14ac:dyDescent="0.25">
      <c r="N262" s="11"/>
    </row>
    <row r="263" spans="14:14" x14ac:dyDescent="0.25">
      <c r="N263" s="11"/>
    </row>
    <row r="264" spans="14:14" x14ac:dyDescent="0.25">
      <c r="N264" s="11"/>
    </row>
    <row r="265" spans="14:14" x14ac:dyDescent="0.25">
      <c r="N265" s="11"/>
    </row>
    <row r="266" spans="14:14" x14ac:dyDescent="0.25">
      <c r="N266" s="11"/>
    </row>
    <row r="267" spans="14:14" x14ac:dyDescent="0.25">
      <c r="N267" s="11"/>
    </row>
    <row r="268" spans="14:14" x14ac:dyDescent="0.25">
      <c r="N268" s="11"/>
    </row>
    <row r="269" spans="14:14" x14ac:dyDescent="0.25">
      <c r="N269" s="11"/>
    </row>
    <row r="270" spans="14:14" x14ac:dyDescent="0.25">
      <c r="N270" s="11"/>
    </row>
    <row r="271" spans="14:14" x14ac:dyDescent="0.25">
      <c r="N271" s="11"/>
    </row>
    <row r="272" spans="14:14" x14ac:dyDescent="0.25">
      <c r="N272" s="11"/>
    </row>
    <row r="273" spans="14:14" x14ac:dyDescent="0.25">
      <c r="N273" s="11"/>
    </row>
    <row r="274" spans="14:14" x14ac:dyDescent="0.25">
      <c r="N274" s="11"/>
    </row>
    <row r="275" spans="14:14" x14ac:dyDescent="0.25">
      <c r="N275" s="11"/>
    </row>
    <row r="276" spans="14:14" x14ac:dyDescent="0.25">
      <c r="N276" s="11"/>
    </row>
    <row r="277" spans="14:14" x14ac:dyDescent="0.25">
      <c r="N277" s="11"/>
    </row>
    <row r="278" spans="14:14" x14ac:dyDescent="0.25">
      <c r="N278" s="11"/>
    </row>
    <row r="279" spans="14:14" x14ac:dyDescent="0.25">
      <c r="N279" s="11"/>
    </row>
    <row r="280" spans="14:14" x14ac:dyDescent="0.25">
      <c r="N280" s="11"/>
    </row>
    <row r="281" spans="14:14" x14ac:dyDescent="0.25">
      <c r="N281" s="11"/>
    </row>
    <row r="282" spans="14:14" x14ac:dyDescent="0.25">
      <c r="N282" s="11"/>
    </row>
    <row r="283" spans="14:14" x14ac:dyDescent="0.25">
      <c r="N283" s="11"/>
    </row>
    <row r="284" spans="14:14" x14ac:dyDescent="0.25">
      <c r="N284" s="11"/>
    </row>
    <row r="285" spans="14:14" x14ac:dyDescent="0.25">
      <c r="N285" s="11"/>
    </row>
    <row r="286" spans="14:14" x14ac:dyDescent="0.25">
      <c r="N286" s="11"/>
    </row>
    <row r="287" spans="14:14" x14ac:dyDescent="0.25">
      <c r="N287" s="11"/>
    </row>
    <row r="288" spans="14:14" x14ac:dyDescent="0.25">
      <c r="N288" s="11"/>
    </row>
    <row r="289" spans="14:14" x14ac:dyDescent="0.25">
      <c r="N289" s="11"/>
    </row>
    <row r="290" spans="14:14" x14ac:dyDescent="0.25">
      <c r="N290" s="11"/>
    </row>
    <row r="291" spans="14:14" x14ac:dyDescent="0.25">
      <c r="N291" s="11"/>
    </row>
    <row r="292" spans="14:14" x14ac:dyDescent="0.25">
      <c r="N292" s="11"/>
    </row>
    <row r="293" spans="14:14" x14ac:dyDescent="0.25">
      <c r="N293" s="11"/>
    </row>
    <row r="294" spans="14:14" x14ac:dyDescent="0.25">
      <c r="N294" s="11"/>
    </row>
    <row r="295" spans="14:14" x14ac:dyDescent="0.25">
      <c r="N295" s="11"/>
    </row>
    <row r="296" spans="14:14" x14ac:dyDescent="0.25">
      <c r="N296" s="11"/>
    </row>
    <row r="297" spans="14:14" x14ac:dyDescent="0.25">
      <c r="N297" s="11"/>
    </row>
    <row r="298" spans="14:14" x14ac:dyDescent="0.25">
      <c r="N298" s="11"/>
    </row>
    <row r="299" spans="14:14" x14ac:dyDescent="0.25">
      <c r="N299" s="11"/>
    </row>
    <row r="300" spans="14:14" x14ac:dyDescent="0.25">
      <c r="N300" s="11"/>
    </row>
    <row r="301" spans="14:14" x14ac:dyDescent="0.25">
      <c r="N301" s="11"/>
    </row>
    <row r="302" spans="14:14" x14ac:dyDescent="0.25">
      <c r="N302" s="11"/>
    </row>
    <row r="303" spans="14:14" x14ac:dyDescent="0.25">
      <c r="N303" s="11"/>
    </row>
    <row r="304" spans="14:14" x14ac:dyDescent="0.25">
      <c r="N304" s="11"/>
    </row>
    <row r="305" spans="14:14" x14ac:dyDescent="0.25">
      <c r="N305" s="11"/>
    </row>
    <row r="306" spans="14:14" x14ac:dyDescent="0.25">
      <c r="N306" s="11"/>
    </row>
    <row r="307" spans="14:14" x14ac:dyDescent="0.25">
      <c r="N307" s="11"/>
    </row>
    <row r="308" spans="14:14" x14ac:dyDescent="0.25">
      <c r="N308" s="11"/>
    </row>
    <row r="309" spans="14:14" x14ac:dyDescent="0.25">
      <c r="N309" s="11"/>
    </row>
    <row r="310" spans="14:14" x14ac:dyDescent="0.25">
      <c r="N310" s="11"/>
    </row>
    <row r="311" spans="14:14" x14ac:dyDescent="0.25">
      <c r="N311" s="11"/>
    </row>
    <row r="312" spans="14:14" x14ac:dyDescent="0.25">
      <c r="N312" s="11"/>
    </row>
    <row r="313" spans="14:14" x14ac:dyDescent="0.25">
      <c r="N313" s="11"/>
    </row>
    <row r="314" spans="14:14" x14ac:dyDescent="0.25">
      <c r="N314" s="11"/>
    </row>
    <row r="315" spans="14:14" x14ac:dyDescent="0.25">
      <c r="N315" s="11"/>
    </row>
    <row r="316" spans="14:14" x14ac:dyDescent="0.25">
      <c r="N316" s="11"/>
    </row>
    <row r="317" spans="14:14" x14ac:dyDescent="0.25">
      <c r="N317" s="11"/>
    </row>
    <row r="318" spans="14:14" x14ac:dyDescent="0.25">
      <c r="N318" s="11"/>
    </row>
    <row r="319" spans="14:14" x14ac:dyDescent="0.25">
      <c r="N319" s="11"/>
    </row>
    <row r="320" spans="14:14" x14ac:dyDescent="0.25">
      <c r="N320" s="11"/>
    </row>
    <row r="321" spans="14:14" x14ac:dyDescent="0.25">
      <c r="N321" s="11"/>
    </row>
    <row r="322" spans="14:14" x14ac:dyDescent="0.25">
      <c r="N322" s="11"/>
    </row>
    <row r="323" spans="14:14" x14ac:dyDescent="0.25">
      <c r="N323" s="11"/>
    </row>
    <row r="324" spans="14:14" x14ac:dyDescent="0.25">
      <c r="N324" s="11"/>
    </row>
    <row r="325" spans="14:14" x14ac:dyDescent="0.25">
      <c r="N325" s="11"/>
    </row>
    <row r="326" spans="14:14" x14ac:dyDescent="0.25">
      <c r="N326" s="11"/>
    </row>
    <row r="327" spans="14:14" x14ac:dyDescent="0.25">
      <c r="N327" s="11"/>
    </row>
    <row r="328" spans="14:14" x14ac:dyDescent="0.25">
      <c r="N328" s="11"/>
    </row>
    <row r="329" spans="14:14" x14ac:dyDescent="0.25">
      <c r="N329" s="11"/>
    </row>
    <row r="330" spans="14:14" x14ac:dyDescent="0.25">
      <c r="N330" s="11"/>
    </row>
    <row r="331" spans="14:14" x14ac:dyDescent="0.25">
      <c r="N331" s="11"/>
    </row>
    <row r="332" spans="14:14" x14ac:dyDescent="0.25">
      <c r="N332" s="11"/>
    </row>
    <row r="333" spans="14:14" x14ac:dyDescent="0.25">
      <c r="N333" s="11"/>
    </row>
    <row r="334" spans="14:14" x14ac:dyDescent="0.25">
      <c r="N334" s="11"/>
    </row>
    <row r="335" spans="14:14" x14ac:dyDescent="0.25">
      <c r="N335" s="11"/>
    </row>
    <row r="336" spans="14:14" x14ac:dyDescent="0.25">
      <c r="N336" s="11"/>
    </row>
    <row r="337" spans="14:14" x14ac:dyDescent="0.25">
      <c r="N337" s="11"/>
    </row>
    <row r="338" spans="14:14" x14ac:dyDescent="0.25">
      <c r="N338" s="11"/>
    </row>
    <row r="339" spans="14:14" x14ac:dyDescent="0.25">
      <c r="N339" s="11"/>
    </row>
    <row r="340" spans="14:14" x14ac:dyDescent="0.25">
      <c r="N340" s="11"/>
    </row>
    <row r="341" spans="14:14" x14ac:dyDescent="0.25">
      <c r="N341" s="11"/>
    </row>
    <row r="342" spans="14:14" x14ac:dyDescent="0.25">
      <c r="N342" s="11"/>
    </row>
    <row r="343" spans="14:14" x14ac:dyDescent="0.25">
      <c r="N343" s="11"/>
    </row>
    <row r="344" spans="14:14" x14ac:dyDescent="0.25">
      <c r="N344" s="11"/>
    </row>
    <row r="345" spans="14:14" x14ac:dyDescent="0.25">
      <c r="N345" s="11"/>
    </row>
    <row r="346" spans="14:14" x14ac:dyDescent="0.25">
      <c r="N346" s="11"/>
    </row>
    <row r="347" spans="14:14" x14ac:dyDescent="0.25">
      <c r="N347" s="11"/>
    </row>
    <row r="348" spans="14:14" x14ac:dyDescent="0.25">
      <c r="N348" s="11"/>
    </row>
    <row r="349" spans="14:14" x14ac:dyDescent="0.25">
      <c r="N349" s="11"/>
    </row>
    <row r="350" spans="14:14" x14ac:dyDescent="0.25">
      <c r="N350" s="11"/>
    </row>
    <row r="351" spans="14:14" x14ac:dyDescent="0.25">
      <c r="N351" s="11"/>
    </row>
    <row r="352" spans="14:14" x14ac:dyDescent="0.25">
      <c r="N352" s="11"/>
    </row>
    <row r="353" spans="14:14" x14ac:dyDescent="0.25">
      <c r="N353" s="11"/>
    </row>
    <row r="354" spans="14:14" x14ac:dyDescent="0.25">
      <c r="N354" s="11"/>
    </row>
    <row r="355" spans="14:14" x14ac:dyDescent="0.25">
      <c r="N355" s="11"/>
    </row>
    <row r="356" spans="14:14" x14ac:dyDescent="0.25">
      <c r="N356" s="11"/>
    </row>
    <row r="357" spans="14:14" x14ac:dyDescent="0.25">
      <c r="N357" s="11"/>
    </row>
    <row r="358" spans="14:14" x14ac:dyDescent="0.25">
      <c r="N358" s="11"/>
    </row>
    <row r="359" spans="14:14" x14ac:dyDescent="0.25">
      <c r="N359" s="11"/>
    </row>
    <row r="360" spans="14:14" x14ac:dyDescent="0.25">
      <c r="N360" s="11"/>
    </row>
    <row r="361" spans="14:14" x14ac:dyDescent="0.25">
      <c r="N361" s="11"/>
    </row>
    <row r="362" spans="14:14" x14ac:dyDescent="0.25">
      <c r="N362" s="11"/>
    </row>
    <row r="363" spans="14:14" x14ac:dyDescent="0.25">
      <c r="N363" s="11"/>
    </row>
    <row r="364" spans="14:14" x14ac:dyDescent="0.25">
      <c r="N364" s="11"/>
    </row>
    <row r="365" spans="14:14" x14ac:dyDescent="0.25">
      <c r="N365" s="11"/>
    </row>
    <row r="366" spans="14:14" x14ac:dyDescent="0.25">
      <c r="N366" s="11"/>
    </row>
    <row r="367" spans="14:14" x14ac:dyDescent="0.25">
      <c r="N367" s="11"/>
    </row>
    <row r="368" spans="14:14" x14ac:dyDescent="0.25">
      <c r="N368" s="11"/>
    </row>
    <row r="369" spans="14:14" x14ac:dyDescent="0.25">
      <c r="N369" s="11"/>
    </row>
    <row r="370" spans="14:14" x14ac:dyDescent="0.25">
      <c r="N370" s="11"/>
    </row>
    <row r="371" spans="14:14" x14ac:dyDescent="0.25">
      <c r="N371" s="11"/>
    </row>
    <row r="372" spans="14:14" x14ac:dyDescent="0.25">
      <c r="N372" s="11"/>
    </row>
    <row r="373" spans="14:14" x14ac:dyDescent="0.25">
      <c r="N373" s="11"/>
    </row>
    <row r="374" spans="14:14" x14ac:dyDescent="0.25">
      <c r="N374" s="11"/>
    </row>
    <row r="375" spans="14:14" x14ac:dyDescent="0.25">
      <c r="N375" s="11"/>
    </row>
    <row r="376" spans="14:14" x14ac:dyDescent="0.25">
      <c r="N376" s="11"/>
    </row>
    <row r="377" spans="14:14" x14ac:dyDescent="0.25">
      <c r="N377" s="11"/>
    </row>
    <row r="378" spans="14:14" x14ac:dyDescent="0.25">
      <c r="N378" s="11"/>
    </row>
    <row r="379" spans="14:14" x14ac:dyDescent="0.25">
      <c r="N379" s="11"/>
    </row>
    <row r="380" spans="14:14" x14ac:dyDescent="0.25">
      <c r="N380" s="11"/>
    </row>
    <row r="381" spans="14:14" x14ac:dyDescent="0.25">
      <c r="N381" s="11"/>
    </row>
    <row r="382" spans="14:14" x14ac:dyDescent="0.25">
      <c r="N382" s="11"/>
    </row>
    <row r="383" spans="14:14" x14ac:dyDescent="0.25">
      <c r="N383" s="11"/>
    </row>
    <row r="384" spans="14:14" x14ac:dyDescent="0.25">
      <c r="N384" s="11"/>
    </row>
    <row r="385" spans="14:14" x14ac:dyDescent="0.25">
      <c r="N385" s="11"/>
    </row>
    <row r="386" spans="14:14" x14ac:dyDescent="0.25">
      <c r="N386" s="11"/>
    </row>
    <row r="387" spans="14:14" x14ac:dyDescent="0.25">
      <c r="N387" s="11"/>
    </row>
    <row r="388" spans="14:14" x14ac:dyDescent="0.25">
      <c r="N388" s="11"/>
    </row>
    <row r="389" spans="14:14" x14ac:dyDescent="0.25">
      <c r="N389" s="11"/>
    </row>
    <row r="390" spans="14:14" x14ac:dyDescent="0.25">
      <c r="N390" s="11"/>
    </row>
    <row r="391" spans="14:14" x14ac:dyDescent="0.25">
      <c r="N391" s="11"/>
    </row>
    <row r="392" spans="14:14" x14ac:dyDescent="0.25">
      <c r="N392" s="11"/>
    </row>
    <row r="393" spans="14:14" x14ac:dyDescent="0.25">
      <c r="N393" s="11"/>
    </row>
    <row r="394" spans="14:14" x14ac:dyDescent="0.25">
      <c r="N394" s="11"/>
    </row>
    <row r="395" spans="14:14" x14ac:dyDescent="0.25">
      <c r="N395" s="11"/>
    </row>
    <row r="396" spans="14:14" x14ac:dyDescent="0.25">
      <c r="N396" s="11"/>
    </row>
    <row r="397" spans="14:14" x14ac:dyDescent="0.25">
      <c r="N397" s="11"/>
    </row>
    <row r="398" spans="14:14" x14ac:dyDescent="0.25">
      <c r="N398" s="11"/>
    </row>
    <row r="399" spans="14:14" x14ac:dyDescent="0.25">
      <c r="N399" s="11"/>
    </row>
    <row r="400" spans="14:14" x14ac:dyDescent="0.25">
      <c r="N400" s="11"/>
    </row>
    <row r="401" spans="14:14" x14ac:dyDescent="0.25">
      <c r="N401" s="11"/>
    </row>
    <row r="402" spans="14:14" x14ac:dyDescent="0.25">
      <c r="N402" s="11"/>
    </row>
    <row r="403" spans="14:14" x14ac:dyDescent="0.25">
      <c r="N403" s="11"/>
    </row>
    <row r="404" spans="14:14" x14ac:dyDescent="0.25">
      <c r="N404" s="11"/>
    </row>
    <row r="405" spans="14:14" x14ac:dyDescent="0.25">
      <c r="N405" s="11"/>
    </row>
    <row r="406" spans="14:14" x14ac:dyDescent="0.25">
      <c r="N406" s="11"/>
    </row>
    <row r="407" spans="14:14" x14ac:dyDescent="0.25">
      <c r="N407" s="11"/>
    </row>
    <row r="408" spans="14:14" x14ac:dyDescent="0.25">
      <c r="N408" s="11"/>
    </row>
    <row r="409" spans="14:14" x14ac:dyDescent="0.25">
      <c r="N409" s="11"/>
    </row>
    <row r="410" spans="14:14" x14ac:dyDescent="0.25">
      <c r="N410" s="11"/>
    </row>
    <row r="411" spans="14:14" x14ac:dyDescent="0.25">
      <c r="N411" s="11"/>
    </row>
    <row r="412" spans="14:14" x14ac:dyDescent="0.25">
      <c r="N412" s="11"/>
    </row>
    <row r="413" spans="14:14" x14ac:dyDescent="0.25">
      <c r="N413" s="11"/>
    </row>
    <row r="414" spans="14:14" x14ac:dyDescent="0.25">
      <c r="N414" s="11"/>
    </row>
    <row r="415" spans="14:14" x14ac:dyDescent="0.25">
      <c r="N415" s="11"/>
    </row>
    <row r="416" spans="14:14" x14ac:dyDescent="0.25">
      <c r="N416" s="11"/>
    </row>
    <row r="417" spans="14:14" x14ac:dyDescent="0.25">
      <c r="N417" s="11"/>
    </row>
    <row r="418" spans="14:14" x14ac:dyDescent="0.25">
      <c r="N418" s="11"/>
    </row>
    <row r="419" spans="14:14" x14ac:dyDescent="0.25">
      <c r="N419" s="11"/>
    </row>
    <row r="420" spans="14:14" x14ac:dyDescent="0.25">
      <c r="N420" s="11"/>
    </row>
    <row r="421" spans="14:14" x14ac:dyDescent="0.25">
      <c r="N421" s="11"/>
    </row>
    <row r="422" spans="14:14" x14ac:dyDescent="0.25">
      <c r="N422" s="11"/>
    </row>
    <row r="423" spans="14:14" x14ac:dyDescent="0.25">
      <c r="N423" s="11"/>
    </row>
    <row r="424" spans="14:14" x14ac:dyDescent="0.25">
      <c r="N424" s="11"/>
    </row>
    <row r="425" spans="14:14" x14ac:dyDescent="0.25">
      <c r="N425" s="11"/>
    </row>
    <row r="426" spans="14:14" x14ac:dyDescent="0.25">
      <c r="N426" s="11"/>
    </row>
    <row r="427" spans="14:14" x14ac:dyDescent="0.25">
      <c r="N427" s="11"/>
    </row>
    <row r="428" spans="14:14" x14ac:dyDescent="0.25">
      <c r="N428" s="11"/>
    </row>
    <row r="429" spans="14:14" x14ac:dyDescent="0.25">
      <c r="N429" s="11"/>
    </row>
    <row r="430" spans="14:14" x14ac:dyDescent="0.25">
      <c r="N430" s="11"/>
    </row>
    <row r="431" spans="14:14" x14ac:dyDescent="0.25">
      <c r="N431" s="11"/>
    </row>
    <row r="432" spans="14:14" x14ac:dyDescent="0.25">
      <c r="N432" s="11"/>
    </row>
    <row r="433" spans="14:14" x14ac:dyDescent="0.25">
      <c r="N433" s="11"/>
    </row>
    <row r="434" spans="14:14" x14ac:dyDescent="0.25">
      <c r="N434" s="11"/>
    </row>
    <row r="435" spans="14:14" x14ac:dyDescent="0.25">
      <c r="N435" s="11"/>
    </row>
    <row r="436" spans="14:14" x14ac:dyDescent="0.25">
      <c r="N436" s="11"/>
    </row>
    <row r="437" spans="14:14" x14ac:dyDescent="0.25">
      <c r="N437" s="11"/>
    </row>
    <row r="438" spans="14:14" x14ac:dyDescent="0.25">
      <c r="N438" s="11"/>
    </row>
    <row r="439" spans="14:14" x14ac:dyDescent="0.25">
      <c r="N439" s="11"/>
    </row>
    <row r="440" spans="14:14" x14ac:dyDescent="0.25">
      <c r="N440" s="11"/>
    </row>
    <row r="441" spans="14:14" x14ac:dyDescent="0.25">
      <c r="N441" s="11"/>
    </row>
    <row r="442" spans="14:14" x14ac:dyDescent="0.25">
      <c r="N442" s="11"/>
    </row>
    <row r="443" spans="14:14" x14ac:dyDescent="0.25">
      <c r="N443" s="11"/>
    </row>
    <row r="444" spans="14:14" x14ac:dyDescent="0.25">
      <c r="N444" s="11"/>
    </row>
    <row r="445" spans="14:14" x14ac:dyDescent="0.25">
      <c r="N445" s="11"/>
    </row>
    <row r="446" spans="14:14" x14ac:dyDescent="0.25">
      <c r="N446" s="11"/>
    </row>
    <row r="447" spans="14:14" x14ac:dyDescent="0.25">
      <c r="N447" s="11"/>
    </row>
    <row r="448" spans="14:14" x14ac:dyDescent="0.25">
      <c r="N448" s="11"/>
    </row>
    <row r="449" spans="14:14" x14ac:dyDescent="0.25">
      <c r="N449" s="11"/>
    </row>
    <row r="450" spans="14:14" x14ac:dyDescent="0.25">
      <c r="N450" s="11"/>
    </row>
    <row r="451" spans="14:14" x14ac:dyDescent="0.25">
      <c r="N451" s="11"/>
    </row>
    <row r="452" spans="14:14" x14ac:dyDescent="0.25">
      <c r="N452" s="11"/>
    </row>
    <row r="453" spans="14:14" x14ac:dyDescent="0.25">
      <c r="N453" s="11"/>
    </row>
    <row r="454" spans="14:14" x14ac:dyDescent="0.25">
      <c r="N454" s="11"/>
    </row>
    <row r="455" spans="14:14" x14ac:dyDescent="0.25">
      <c r="N455" s="11"/>
    </row>
    <row r="456" spans="14:14" x14ac:dyDescent="0.25">
      <c r="N456" s="11"/>
    </row>
    <row r="457" spans="14:14" x14ac:dyDescent="0.25">
      <c r="N457" s="11"/>
    </row>
    <row r="458" spans="14:14" x14ac:dyDescent="0.25">
      <c r="N458" s="11"/>
    </row>
    <row r="459" spans="14:14" x14ac:dyDescent="0.25">
      <c r="N459" s="11"/>
    </row>
    <row r="460" spans="14:14" x14ac:dyDescent="0.25">
      <c r="N460" s="11"/>
    </row>
    <row r="461" spans="14:14" x14ac:dyDescent="0.25">
      <c r="N461" s="11"/>
    </row>
    <row r="462" spans="14:14" x14ac:dyDescent="0.25">
      <c r="N462" s="11"/>
    </row>
    <row r="463" spans="14:14" x14ac:dyDescent="0.25">
      <c r="N463" s="11"/>
    </row>
    <row r="464" spans="14:14" x14ac:dyDescent="0.25">
      <c r="N464" s="11"/>
    </row>
    <row r="465" spans="14:14" x14ac:dyDescent="0.25">
      <c r="N465" s="11"/>
    </row>
    <row r="466" spans="14:14" x14ac:dyDescent="0.25">
      <c r="N466" s="11"/>
    </row>
    <row r="467" spans="14:14" x14ac:dyDescent="0.25">
      <c r="N467" s="11"/>
    </row>
    <row r="469" spans="14:14" x14ac:dyDescent="0.25">
      <c r="N469" s="11"/>
    </row>
    <row r="470" spans="14:14" x14ac:dyDescent="0.25">
      <c r="N470" s="11"/>
    </row>
    <row r="471" spans="14:14" x14ac:dyDescent="0.25">
      <c r="N471" s="11"/>
    </row>
    <row r="472" spans="14:14" x14ac:dyDescent="0.25">
      <c r="N472" s="11"/>
    </row>
    <row r="473" spans="14:14" x14ac:dyDescent="0.25">
      <c r="N473" s="11"/>
    </row>
    <row r="474" spans="14:14" x14ac:dyDescent="0.25">
      <c r="N474" s="11"/>
    </row>
    <row r="475" spans="14:14" x14ac:dyDescent="0.25">
      <c r="N475" s="11"/>
    </row>
    <row r="476" spans="14:14" x14ac:dyDescent="0.25">
      <c r="N476" s="11"/>
    </row>
    <row r="477" spans="14:14" x14ac:dyDescent="0.25">
      <c r="N477" s="11"/>
    </row>
    <row r="478" spans="14:14" x14ac:dyDescent="0.25">
      <c r="N478" s="11"/>
    </row>
    <row r="479" spans="14:14" x14ac:dyDescent="0.25">
      <c r="N479" s="11"/>
    </row>
    <row r="480" spans="14:14" x14ac:dyDescent="0.25">
      <c r="N480" s="11"/>
    </row>
    <row r="481" spans="14:14" x14ac:dyDescent="0.25">
      <c r="N481" s="11"/>
    </row>
    <row r="482" spans="14:14" x14ac:dyDescent="0.25">
      <c r="N482" s="11"/>
    </row>
    <row r="483" spans="14:14" x14ac:dyDescent="0.25">
      <c r="N483" s="11"/>
    </row>
    <row r="484" spans="14:14" x14ac:dyDescent="0.25">
      <c r="N484" s="11"/>
    </row>
    <row r="485" spans="14:14" x14ac:dyDescent="0.25">
      <c r="N485" s="11"/>
    </row>
    <row r="486" spans="14:14" x14ac:dyDescent="0.25">
      <c r="N486" s="11"/>
    </row>
    <row r="487" spans="14:14" x14ac:dyDescent="0.25">
      <c r="N487" s="11"/>
    </row>
    <row r="488" spans="14:14" x14ac:dyDescent="0.25">
      <c r="N488" s="11"/>
    </row>
    <row r="489" spans="14:14" x14ac:dyDescent="0.25">
      <c r="N489" s="11"/>
    </row>
    <row r="490" spans="14:14" x14ac:dyDescent="0.25">
      <c r="N490" s="11"/>
    </row>
    <row r="491" spans="14:14" x14ac:dyDescent="0.25">
      <c r="N491" s="11"/>
    </row>
    <row r="492" spans="14:14" x14ac:dyDescent="0.25">
      <c r="N492" s="11"/>
    </row>
    <row r="493" spans="14:14" x14ac:dyDescent="0.25">
      <c r="N493" s="11"/>
    </row>
    <row r="494" spans="14:14" x14ac:dyDescent="0.25">
      <c r="N494" s="11"/>
    </row>
    <row r="495" spans="14:14" x14ac:dyDescent="0.25">
      <c r="N495" s="11"/>
    </row>
    <row r="496" spans="14:14" x14ac:dyDescent="0.25">
      <c r="N496" s="11"/>
    </row>
    <row r="497" spans="14:14" x14ac:dyDescent="0.25">
      <c r="N497" s="11"/>
    </row>
    <row r="498" spans="14:14" x14ac:dyDescent="0.25">
      <c r="N498" s="11"/>
    </row>
    <row r="499" spans="14:14" x14ac:dyDescent="0.25">
      <c r="N499" s="11"/>
    </row>
    <row r="500" spans="14:14" x14ac:dyDescent="0.25">
      <c r="N500" s="11"/>
    </row>
    <row r="501" spans="14:14" x14ac:dyDescent="0.25">
      <c r="N501" s="11"/>
    </row>
    <row r="502" spans="14:14" x14ac:dyDescent="0.25">
      <c r="N502" s="11"/>
    </row>
    <row r="503" spans="14:14" x14ac:dyDescent="0.25">
      <c r="N503" s="11"/>
    </row>
    <row r="504" spans="14:14" x14ac:dyDescent="0.25">
      <c r="N504" s="11"/>
    </row>
    <row r="505" spans="14:14" x14ac:dyDescent="0.25">
      <c r="N505" s="11"/>
    </row>
    <row r="506" spans="14:14" x14ac:dyDescent="0.25">
      <c r="N506" s="11"/>
    </row>
    <row r="507" spans="14:14" x14ac:dyDescent="0.25">
      <c r="N507" s="11"/>
    </row>
    <row r="508" spans="14:14" x14ac:dyDescent="0.25">
      <c r="N508" s="11"/>
    </row>
    <row r="509" spans="14:14" x14ac:dyDescent="0.25">
      <c r="N509" s="11"/>
    </row>
    <row r="510" spans="14:14" x14ac:dyDescent="0.25">
      <c r="N510" s="11"/>
    </row>
    <row r="511" spans="14:14" x14ac:dyDescent="0.25">
      <c r="N511" s="11"/>
    </row>
    <row r="512" spans="14:14" x14ac:dyDescent="0.25">
      <c r="N512" s="11"/>
    </row>
    <row r="513" spans="14:14" x14ac:dyDescent="0.25">
      <c r="N513" s="11"/>
    </row>
    <row r="514" spans="14:14" x14ac:dyDescent="0.25">
      <c r="N514" s="11"/>
    </row>
    <row r="515" spans="14:14" x14ac:dyDescent="0.25">
      <c r="N515" s="11"/>
    </row>
    <row r="516" spans="14:14" x14ac:dyDescent="0.25">
      <c r="N516" s="11"/>
    </row>
    <row r="517" spans="14:14" x14ac:dyDescent="0.25">
      <c r="N517" s="11"/>
    </row>
    <row r="518" spans="14:14" x14ac:dyDescent="0.25">
      <c r="N518" s="11"/>
    </row>
    <row r="519" spans="14:14" x14ac:dyDescent="0.25">
      <c r="N519" s="11"/>
    </row>
    <row r="520" spans="14:14" x14ac:dyDescent="0.25">
      <c r="N520" s="11"/>
    </row>
    <row r="521" spans="14:14" x14ac:dyDescent="0.25">
      <c r="N521" s="11"/>
    </row>
    <row r="522" spans="14:14" x14ac:dyDescent="0.25">
      <c r="N522" s="11"/>
    </row>
    <row r="523" spans="14:14" x14ac:dyDescent="0.25">
      <c r="N523" s="11"/>
    </row>
    <row r="524" spans="14:14" x14ac:dyDescent="0.25">
      <c r="N524" s="11"/>
    </row>
    <row r="525" spans="14:14" x14ac:dyDescent="0.25">
      <c r="N525" s="11"/>
    </row>
    <row r="526" spans="14:14" x14ac:dyDescent="0.25">
      <c r="N526" s="11"/>
    </row>
    <row r="527" spans="14:14" x14ac:dyDescent="0.25">
      <c r="N527" s="11"/>
    </row>
    <row r="528" spans="14:14" x14ac:dyDescent="0.25">
      <c r="N528" s="11"/>
    </row>
    <row r="529" spans="14:14" x14ac:dyDescent="0.25">
      <c r="N529" s="11"/>
    </row>
    <row r="530" spans="14:14" x14ac:dyDescent="0.25">
      <c r="N530" s="11"/>
    </row>
    <row r="531" spans="14:14" x14ac:dyDescent="0.25">
      <c r="N531" s="11"/>
    </row>
    <row r="532" spans="14:14" x14ac:dyDescent="0.25">
      <c r="N532" s="11"/>
    </row>
    <row r="533" spans="14:14" x14ac:dyDescent="0.25">
      <c r="N533" s="11"/>
    </row>
    <row r="534" spans="14:14" x14ac:dyDescent="0.25">
      <c r="N534" s="11"/>
    </row>
    <row r="535" spans="14:14" x14ac:dyDescent="0.25">
      <c r="N535" s="11"/>
    </row>
    <row r="536" spans="14:14" x14ac:dyDescent="0.25">
      <c r="N536" s="11"/>
    </row>
    <row r="537" spans="14:14" x14ac:dyDescent="0.25">
      <c r="N537" s="11"/>
    </row>
    <row r="538" spans="14:14" x14ac:dyDescent="0.25">
      <c r="N538" s="11"/>
    </row>
    <row r="539" spans="14:14" x14ac:dyDescent="0.25">
      <c r="N539" s="11"/>
    </row>
    <row r="540" spans="14:14" x14ac:dyDescent="0.25">
      <c r="N540" s="11"/>
    </row>
    <row r="541" spans="14:14" x14ac:dyDescent="0.25">
      <c r="N541" s="11"/>
    </row>
    <row r="542" spans="14:14" x14ac:dyDescent="0.25">
      <c r="N542" s="11"/>
    </row>
    <row r="543" spans="14:14" x14ac:dyDescent="0.25">
      <c r="N543" s="11"/>
    </row>
    <row r="544" spans="14:14" x14ac:dyDescent="0.25">
      <c r="N544" s="11"/>
    </row>
    <row r="545" spans="14:14" x14ac:dyDescent="0.25">
      <c r="N545" s="11"/>
    </row>
    <row r="546" spans="14:14" x14ac:dyDescent="0.25">
      <c r="N546" s="11"/>
    </row>
    <row r="547" spans="14:14" x14ac:dyDescent="0.25">
      <c r="N547" s="11"/>
    </row>
    <row r="548" spans="14:14" x14ac:dyDescent="0.25">
      <c r="N548" s="11"/>
    </row>
    <row r="549" spans="14:14" x14ac:dyDescent="0.25">
      <c r="N549" s="11"/>
    </row>
    <row r="550" spans="14:14" x14ac:dyDescent="0.25">
      <c r="N550" s="11"/>
    </row>
    <row r="551" spans="14:14" x14ac:dyDescent="0.25">
      <c r="N551" s="11"/>
    </row>
    <row r="552" spans="14:14" x14ac:dyDescent="0.25">
      <c r="N552" s="11"/>
    </row>
    <row r="553" spans="14:14" x14ac:dyDescent="0.25">
      <c r="N553" s="11"/>
    </row>
    <row r="554" spans="14:14" x14ac:dyDescent="0.25">
      <c r="N554" s="11"/>
    </row>
    <row r="555" spans="14:14" x14ac:dyDescent="0.25">
      <c r="N555" s="11"/>
    </row>
    <row r="556" spans="14:14" x14ac:dyDescent="0.25">
      <c r="N556" s="11"/>
    </row>
    <row r="557" spans="14:14" x14ac:dyDescent="0.25">
      <c r="N557" s="11"/>
    </row>
    <row r="558" spans="14:14" x14ac:dyDescent="0.25">
      <c r="N558" s="11"/>
    </row>
    <row r="559" spans="14:14" x14ac:dyDescent="0.25">
      <c r="N559" s="11"/>
    </row>
    <row r="560" spans="14:14" x14ac:dyDescent="0.25">
      <c r="N560" s="11"/>
    </row>
    <row r="561" spans="14:14" x14ac:dyDescent="0.25">
      <c r="N561" s="11"/>
    </row>
    <row r="562" spans="14:14" x14ac:dyDescent="0.25">
      <c r="N562" s="11"/>
    </row>
    <row r="563" spans="14:14" x14ac:dyDescent="0.25">
      <c r="N563" s="11"/>
    </row>
    <row r="564" spans="14:14" x14ac:dyDescent="0.25">
      <c r="N564" s="11"/>
    </row>
    <row r="565" spans="14:14" x14ac:dyDescent="0.25">
      <c r="N565" s="11"/>
    </row>
    <row r="566" spans="14:14" x14ac:dyDescent="0.25">
      <c r="N566" s="11"/>
    </row>
    <row r="567" spans="14:14" x14ac:dyDescent="0.25">
      <c r="N567" s="11"/>
    </row>
    <row r="568" spans="14:14" x14ac:dyDescent="0.25">
      <c r="N568" s="11"/>
    </row>
    <row r="569" spans="14:14" x14ac:dyDescent="0.25">
      <c r="N569" s="11"/>
    </row>
    <row r="570" spans="14:14" x14ac:dyDescent="0.25">
      <c r="N570" s="11"/>
    </row>
    <row r="571" spans="14:14" x14ac:dyDescent="0.25">
      <c r="N571" s="11"/>
    </row>
    <row r="572" spans="14:14" x14ac:dyDescent="0.25">
      <c r="N572" s="11"/>
    </row>
    <row r="573" spans="14:14" x14ac:dyDescent="0.25">
      <c r="N573" s="11"/>
    </row>
    <row r="574" spans="14:14" x14ac:dyDescent="0.25">
      <c r="N574" s="11"/>
    </row>
    <row r="575" spans="14:14" x14ac:dyDescent="0.25">
      <c r="N575" s="11"/>
    </row>
    <row r="576" spans="14:14" x14ac:dyDescent="0.25">
      <c r="N576" s="11"/>
    </row>
    <row r="577" spans="14:14" x14ac:dyDescent="0.25">
      <c r="N577" s="11"/>
    </row>
    <row r="578" spans="14:14" x14ac:dyDescent="0.25">
      <c r="N578" s="11"/>
    </row>
    <row r="579" spans="14:14" x14ac:dyDescent="0.25">
      <c r="N579" s="11"/>
    </row>
    <row r="580" spans="14:14" x14ac:dyDescent="0.25">
      <c r="N580" s="11"/>
    </row>
    <row r="581" spans="14:14" x14ac:dyDescent="0.25">
      <c r="N581" s="11"/>
    </row>
    <row r="582" spans="14:14" x14ac:dyDescent="0.25">
      <c r="N582" s="11"/>
    </row>
    <row r="583" spans="14:14" x14ac:dyDescent="0.25">
      <c r="N583" s="11"/>
    </row>
    <row r="584" spans="14:14" x14ac:dyDescent="0.25">
      <c r="N584" s="11"/>
    </row>
    <row r="585" spans="14:14" x14ac:dyDescent="0.25">
      <c r="N585" s="11"/>
    </row>
    <row r="586" spans="14:14" x14ac:dyDescent="0.25">
      <c r="N586" s="11"/>
    </row>
    <row r="587" spans="14:14" x14ac:dyDescent="0.25">
      <c r="N587" s="11"/>
    </row>
    <row r="588" spans="14:14" x14ac:dyDescent="0.25">
      <c r="N588" s="11"/>
    </row>
    <row r="589" spans="14:14" x14ac:dyDescent="0.25">
      <c r="N589" s="11"/>
    </row>
    <row r="590" spans="14:14" x14ac:dyDescent="0.25">
      <c r="N590" s="11"/>
    </row>
    <row r="591" spans="14:14" x14ac:dyDescent="0.25">
      <c r="N591" s="11"/>
    </row>
    <row r="592" spans="14:14" x14ac:dyDescent="0.25">
      <c r="N592" s="11"/>
    </row>
    <row r="593" spans="14:14" x14ac:dyDescent="0.25">
      <c r="N593" s="11"/>
    </row>
    <row r="594" spans="14:14" x14ac:dyDescent="0.25">
      <c r="N594" s="11"/>
    </row>
    <row r="595" spans="14:14" x14ac:dyDescent="0.25">
      <c r="N595" s="11"/>
    </row>
    <row r="596" spans="14:14" x14ac:dyDescent="0.25">
      <c r="N596" s="11"/>
    </row>
    <row r="597" spans="14:14" x14ac:dyDescent="0.25">
      <c r="N597" s="11"/>
    </row>
    <row r="598" spans="14:14" x14ac:dyDescent="0.25">
      <c r="N598" s="11"/>
    </row>
    <row r="599" spans="14:14" x14ac:dyDescent="0.25">
      <c r="N599" s="11"/>
    </row>
    <row r="600" spans="14:14" x14ac:dyDescent="0.25">
      <c r="N600" s="11"/>
    </row>
    <row r="601" spans="14:14" x14ac:dyDescent="0.25">
      <c r="N601" s="11"/>
    </row>
    <row r="602" spans="14:14" x14ac:dyDescent="0.25">
      <c r="N602" s="11"/>
    </row>
    <row r="603" spans="14:14" x14ac:dyDescent="0.25">
      <c r="N603" s="11"/>
    </row>
    <row r="604" spans="14:14" x14ac:dyDescent="0.25">
      <c r="N604" s="11"/>
    </row>
    <row r="605" spans="14:14" x14ac:dyDescent="0.25">
      <c r="N605" s="11"/>
    </row>
    <row r="606" spans="14:14" x14ac:dyDescent="0.25">
      <c r="N606" s="11"/>
    </row>
    <row r="607" spans="14:14" x14ac:dyDescent="0.25">
      <c r="N607" s="11"/>
    </row>
    <row r="608" spans="14:14" x14ac:dyDescent="0.25">
      <c r="N608" s="11"/>
    </row>
    <row r="609" spans="14:14" x14ac:dyDescent="0.25">
      <c r="N609" s="11"/>
    </row>
    <row r="610" spans="14:14" x14ac:dyDescent="0.25">
      <c r="N610" s="11"/>
    </row>
    <row r="611" spans="14:14" x14ac:dyDescent="0.25">
      <c r="N611" s="11"/>
    </row>
    <row r="612" spans="14:14" x14ac:dyDescent="0.25">
      <c r="N612" s="11"/>
    </row>
    <row r="613" spans="14:14" x14ac:dyDescent="0.25">
      <c r="N613" s="11"/>
    </row>
    <row r="614" spans="14:14" x14ac:dyDescent="0.25">
      <c r="N614" s="11"/>
    </row>
    <row r="615" spans="14:14" x14ac:dyDescent="0.25">
      <c r="N615" s="11"/>
    </row>
    <row r="616" spans="14:14" x14ac:dyDescent="0.25">
      <c r="N616" s="11"/>
    </row>
    <row r="617" spans="14:14" x14ac:dyDescent="0.25">
      <c r="N617" s="11"/>
    </row>
    <row r="618" spans="14:14" x14ac:dyDescent="0.25">
      <c r="N618" s="11"/>
    </row>
    <row r="619" spans="14:14" x14ac:dyDescent="0.25">
      <c r="N619" s="11"/>
    </row>
    <row r="620" spans="14:14" x14ac:dyDescent="0.25">
      <c r="N620" s="11"/>
    </row>
    <row r="621" spans="14:14" x14ac:dyDescent="0.25">
      <c r="N621" s="11"/>
    </row>
    <row r="622" spans="14:14" x14ac:dyDescent="0.25">
      <c r="N622" s="11"/>
    </row>
    <row r="623" spans="14:14" x14ac:dyDescent="0.25">
      <c r="N623" s="11"/>
    </row>
    <row r="624" spans="14:14" x14ac:dyDescent="0.25">
      <c r="N624" s="11"/>
    </row>
    <row r="625" spans="14:14" x14ac:dyDescent="0.25">
      <c r="N625" s="11"/>
    </row>
    <row r="626" spans="14:14" x14ac:dyDescent="0.25">
      <c r="N626" s="11"/>
    </row>
    <row r="627" spans="14:14" x14ac:dyDescent="0.25">
      <c r="N627" s="11"/>
    </row>
    <row r="628" spans="14:14" x14ac:dyDescent="0.25">
      <c r="N628" s="11"/>
    </row>
    <row r="629" spans="14:14" x14ac:dyDescent="0.25">
      <c r="N629" s="11"/>
    </row>
    <row r="630" spans="14:14" x14ac:dyDescent="0.25">
      <c r="N630" s="11"/>
    </row>
    <row r="631" spans="14:14" x14ac:dyDescent="0.25">
      <c r="N631" s="11"/>
    </row>
    <row r="632" spans="14:14" x14ac:dyDescent="0.25">
      <c r="N632" s="11"/>
    </row>
    <row r="633" spans="14:14" x14ac:dyDescent="0.25">
      <c r="N633" s="11"/>
    </row>
    <row r="634" spans="14:14" x14ac:dyDescent="0.25">
      <c r="N634" s="11"/>
    </row>
    <row r="635" spans="14:14" x14ac:dyDescent="0.25">
      <c r="N635" s="11"/>
    </row>
    <row r="636" spans="14:14" x14ac:dyDescent="0.25">
      <c r="N636" s="11"/>
    </row>
    <row r="637" spans="14:14" x14ac:dyDescent="0.25">
      <c r="N637" s="11"/>
    </row>
    <row r="638" spans="14:14" x14ac:dyDescent="0.25">
      <c r="N638" s="11"/>
    </row>
    <row r="639" spans="14:14" x14ac:dyDescent="0.25">
      <c r="N639" s="11"/>
    </row>
    <row r="640" spans="14:14" x14ac:dyDescent="0.25">
      <c r="N640" s="11"/>
    </row>
    <row r="641" spans="14:14" x14ac:dyDescent="0.25">
      <c r="N641" s="11"/>
    </row>
    <row r="642" spans="14:14" x14ac:dyDescent="0.25">
      <c r="N642" s="11"/>
    </row>
    <row r="643" spans="14:14" x14ac:dyDescent="0.25">
      <c r="N643" s="11"/>
    </row>
    <row r="644" spans="14:14" x14ac:dyDescent="0.25">
      <c r="N644" s="11"/>
    </row>
    <row r="645" spans="14:14" x14ac:dyDescent="0.25">
      <c r="N645" s="11"/>
    </row>
    <row r="646" spans="14:14" x14ac:dyDescent="0.25">
      <c r="N646" s="11"/>
    </row>
    <row r="647" spans="14:14" x14ac:dyDescent="0.25">
      <c r="N647" s="11"/>
    </row>
    <row r="648" spans="14:14" x14ac:dyDescent="0.25">
      <c r="N648" s="11"/>
    </row>
    <row r="649" spans="14:14" x14ac:dyDescent="0.25">
      <c r="N649" s="11"/>
    </row>
    <row r="650" spans="14:14" x14ac:dyDescent="0.25">
      <c r="N650" s="11"/>
    </row>
    <row r="651" spans="14:14" x14ac:dyDescent="0.25">
      <c r="N651" s="11"/>
    </row>
    <row r="652" spans="14:14" x14ac:dyDescent="0.25">
      <c r="N652" s="11"/>
    </row>
    <row r="653" spans="14:14" x14ac:dyDescent="0.25">
      <c r="N653" s="11"/>
    </row>
    <row r="654" spans="14:14" x14ac:dyDescent="0.25">
      <c r="N654" s="11"/>
    </row>
    <row r="655" spans="14:14" x14ac:dyDescent="0.25">
      <c r="N655" s="11"/>
    </row>
    <row r="656" spans="14:14" x14ac:dyDescent="0.25">
      <c r="N656" s="11"/>
    </row>
    <row r="657" spans="14:14" x14ac:dyDescent="0.25">
      <c r="N657" s="11"/>
    </row>
    <row r="658" spans="14:14" x14ac:dyDescent="0.25">
      <c r="N658" s="11"/>
    </row>
    <row r="659" spans="14:14" x14ac:dyDescent="0.25">
      <c r="N659" s="11"/>
    </row>
    <row r="660" spans="14:14" x14ac:dyDescent="0.25">
      <c r="N660" s="11"/>
    </row>
    <row r="661" spans="14:14" x14ac:dyDescent="0.25">
      <c r="N661" s="11"/>
    </row>
    <row r="662" spans="14:14" x14ac:dyDescent="0.25">
      <c r="N662" s="11"/>
    </row>
    <row r="663" spans="14:14" x14ac:dyDescent="0.25">
      <c r="N663" s="11"/>
    </row>
    <row r="664" spans="14:14" x14ac:dyDescent="0.25">
      <c r="N664" s="11"/>
    </row>
    <row r="665" spans="14:14" x14ac:dyDescent="0.25">
      <c r="N665" s="11"/>
    </row>
    <row r="666" spans="14:14" x14ac:dyDescent="0.25">
      <c r="N666" s="11"/>
    </row>
    <row r="667" spans="14:14" x14ac:dyDescent="0.25">
      <c r="N667" s="11"/>
    </row>
    <row r="668" spans="14:14" x14ac:dyDescent="0.25">
      <c r="N668" s="11"/>
    </row>
    <row r="669" spans="14:14" x14ac:dyDescent="0.25">
      <c r="N669" s="11"/>
    </row>
    <row r="670" spans="14:14" x14ac:dyDescent="0.25">
      <c r="N670" s="11"/>
    </row>
    <row r="671" spans="14:14" x14ac:dyDescent="0.25">
      <c r="N671" s="11"/>
    </row>
    <row r="672" spans="14:14" x14ac:dyDescent="0.25">
      <c r="N672" s="11"/>
    </row>
    <row r="673" spans="14:14" x14ac:dyDescent="0.25">
      <c r="N673" s="11"/>
    </row>
    <row r="674" spans="14:14" x14ac:dyDescent="0.25">
      <c r="N674" s="11"/>
    </row>
    <row r="675" spans="14:14" x14ac:dyDescent="0.25">
      <c r="N675" s="11"/>
    </row>
    <row r="676" spans="14:14" x14ac:dyDescent="0.25">
      <c r="N676" s="11"/>
    </row>
    <row r="677" spans="14:14" x14ac:dyDescent="0.25">
      <c r="N677" s="11"/>
    </row>
    <row r="678" spans="14:14" x14ac:dyDescent="0.25">
      <c r="N678" s="11"/>
    </row>
    <row r="679" spans="14:14" x14ac:dyDescent="0.25">
      <c r="N679" s="11"/>
    </row>
    <row r="680" spans="14:14" x14ac:dyDescent="0.25">
      <c r="N680" s="11"/>
    </row>
    <row r="681" spans="14:14" x14ac:dyDescent="0.25">
      <c r="N681" s="11"/>
    </row>
    <row r="682" spans="14:14" x14ac:dyDescent="0.25">
      <c r="N682" s="11"/>
    </row>
    <row r="683" spans="14:14" x14ac:dyDescent="0.25">
      <c r="N683" s="11"/>
    </row>
    <row r="684" spans="14:14" x14ac:dyDescent="0.25">
      <c r="N684" s="11"/>
    </row>
    <row r="685" spans="14:14" x14ac:dyDescent="0.25">
      <c r="N685" s="11"/>
    </row>
    <row r="686" spans="14:14" x14ac:dyDescent="0.25">
      <c r="N686" s="11"/>
    </row>
    <row r="687" spans="14:14" x14ac:dyDescent="0.25">
      <c r="N687" s="11"/>
    </row>
    <row r="688" spans="14:14" x14ac:dyDescent="0.25">
      <c r="N688" s="11"/>
    </row>
    <row r="689" spans="14:14" x14ac:dyDescent="0.25">
      <c r="N689" s="11"/>
    </row>
    <row r="690" spans="14:14" x14ac:dyDescent="0.25">
      <c r="N690" s="11"/>
    </row>
    <row r="691" spans="14:14" x14ac:dyDescent="0.25">
      <c r="N691" s="11"/>
    </row>
    <row r="692" spans="14:14" x14ac:dyDescent="0.25">
      <c r="N692" s="11"/>
    </row>
    <row r="693" spans="14:14" x14ac:dyDescent="0.25">
      <c r="N693" s="11"/>
    </row>
    <row r="694" spans="14:14" x14ac:dyDescent="0.25">
      <c r="N694" s="11"/>
    </row>
    <row r="695" spans="14:14" x14ac:dyDescent="0.25">
      <c r="N695" s="11"/>
    </row>
    <row r="696" spans="14:14" x14ac:dyDescent="0.25">
      <c r="N696" s="11"/>
    </row>
    <row r="697" spans="14:14" x14ac:dyDescent="0.25">
      <c r="N697" s="11"/>
    </row>
    <row r="698" spans="14:14" x14ac:dyDescent="0.25">
      <c r="N698" s="11"/>
    </row>
    <row r="699" spans="14:14" x14ac:dyDescent="0.25">
      <c r="N699" s="11"/>
    </row>
    <row r="700" spans="14:14" x14ac:dyDescent="0.25">
      <c r="N700" s="11"/>
    </row>
    <row r="701" spans="14:14" x14ac:dyDescent="0.25">
      <c r="N701" s="11"/>
    </row>
    <row r="702" spans="14:14" x14ac:dyDescent="0.25">
      <c r="N702" s="11"/>
    </row>
    <row r="703" spans="14:14" x14ac:dyDescent="0.25">
      <c r="N703" s="11"/>
    </row>
    <row r="704" spans="14:14" x14ac:dyDescent="0.25">
      <c r="N704" s="11"/>
    </row>
    <row r="705" spans="14:14" x14ac:dyDescent="0.25">
      <c r="N705" s="11"/>
    </row>
    <row r="706" spans="14:14" x14ac:dyDescent="0.25">
      <c r="N706" s="11"/>
    </row>
    <row r="707" spans="14:14" x14ac:dyDescent="0.25">
      <c r="N707" s="11"/>
    </row>
    <row r="708" spans="14:14" x14ac:dyDescent="0.25">
      <c r="N708" s="11"/>
    </row>
    <row r="709" spans="14:14" x14ac:dyDescent="0.25">
      <c r="N709" s="11"/>
    </row>
    <row r="710" spans="14:14" x14ac:dyDescent="0.25">
      <c r="N710" s="11"/>
    </row>
    <row r="711" spans="14:14" x14ac:dyDescent="0.25">
      <c r="N711" s="11"/>
    </row>
    <row r="712" spans="14:14" x14ac:dyDescent="0.25">
      <c r="N712" s="11"/>
    </row>
    <row r="713" spans="14:14" x14ac:dyDescent="0.25">
      <c r="N713" s="11"/>
    </row>
    <row r="714" spans="14:14" x14ac:dyDescent="0.25">
      <c r="N714" s="11"/>
    </row>
    <row r="715" spans="14:14" x14ac:dyDescent="0.25">
      <c r="N715" s="11"/>
    </row>
    <row r="716" spans="14:14" x14ac:dyDescent="0.25">
      <c r="N716" s="11"/>
    </row>
    <row r="717" spans="14:14" x14ac:dyDescent="0.25">
      <c r="N717" s="11"/>
    </row>
    <row r="718" spans="14:14" x14ac:dyDescent="0.25">
      <c r="N718" s="11"/>
    </row>
    <row r="719" spans="14:14" x14ac:dyDescent="0.25">
      <c r="N719" s="11"/>
    </row>
    <row r="720" spans="14:14" x14ac:dyDescent="0.25">
      <c r="N720" s="11"/>
    </row>
    <row r="721" spans="14:14" x14ac:dyDescent="0.25">
      <c r="N721" s="11"/>
    </row>
    <row r="722" spans="14:14" x14ac:dyDescent="0.25">
      <c r="N722" s="11"/>
    </row>
    <row r="723" spans="14:14" x14ac:dyDescent="0.25">
      <c r="N723" s="11"/>
    </row>
    <row r="724" spans="14:14" x14ac:dyDescent="0.25">
      <c r="N724" s="11"/>
    </row>
    <row r="725" spans="14:14" x14ac:dyDescent="0.25">
      <c r="N725" s="11"/>
    </row>
    <row r="726" spans="14:14" x14ac:dyDescent="0.25">
      <c r="N726" s="11"/>
    </row>
    <row r="727" spans="14:14" x14ac:dyDescent="0.25">
      <c r="N727" s="11"/>
    </row>
    <row r="728" spans="14:14" x14ac:dyDescent="0.25">
      <c r="N728" s="11"/>
    </row>
    <row r="729" spans="14:14" x14ac:dyDescent="0.25">
      <c r="N729" s="11"/>
    </row>
    <row r="730" spans="14:14" x14ac:dyDescent="0.25">
      <c r="N730" s="11"/>
    </row>
    <row r="731" spans="14:14" x14ac:dyDescent="0.25">
      <c r="N731" s="11"/>
    </row>
    <row r="732" spans="14:14" x14ac:dyDescent="0.25">
      <c r="N732" s="11"/>
    </row>
    <row r="733" spans="14:14" x14ac:dyDescent="0.25">
      <c r="N733" s="11"/>
    </row>
    <row r="734" spans="14:14" x14ac:dyDescent="0.25">
      <c r="N734" s="11"/>
    </row>
    <row r="735" spans="14:14" x14ac:dyDescent="0.25">
      <c r="N735" s="11"/>
    </row>
    <row r="736" spans="14:14" x14ac:dyDescent="0.25">
      <c r="N736" s="11"/>
    </row>
    <row r="737" spans="14:14" x14ac:dyDescent="0.25">
      <c r="N737" s="11"/>
    </row>
    <row r="738" spans="14:14" x14ac:dyDescent="0.25">
      <c r="N738" s="11"/>
    </row>
    <row r="739" spans="14:14" x14ac:dyDescent="0.25">
      <c r="N739" s="11"/>
    </row>
    <row r="740" spans="14:14" x14ac:dyDescent="0.25">
      <c r="N740" s="11"/>
    </row>
    <row r="741" spans="14:14" x14ac:dyDescent="0.25">
      <c r="N741" s="11"/>
    </row>
    <row r="742" spans="14:14" x14ac:dyDescent="0.25">
      <c r="N742" s="11"/>
    </row>
    <row r="743" spans="14:14" x14ac:dyDescent="0.25">
      <c r="N743" s="11"/>
    </row>
    <row r="744" spans="14:14" x14ac:dyDescent="0.25">
      <c r="N744" s="11"/>
    </row>
    <row r="745" spans="14:14" x14ac:dyDescent="0.25">
      <c r="N745" s="11"/>
    </row>
    <row r="746" spans="14:14" x14ac:dyDescent="0.25">
      <c r="N746" s="11"/>
    </row>
    <row r="747" spans="14:14" x14ac:dyDescent="0.25">
      <c r="N747" s="11"/>
    </row>
    <row r="748" spans="14:14" x14ac:dyDescent="0.25">
      <c r="N748" s="11"/>
    </row>
    <row r="749" spans="14:14" x14ac:dyDescent="0.25">
      <c r="N749" s="11"/>
    </row>
    <row r="750" spans="14:14" x14ac:dyDescent="0.25">
      <c r="N750" s="11"/>
    </row>
    <row r="751" spans="14:14" x14ac:dyDescent="0.25">
      <c r="N751" s="11"/>
    </row>
    <row r="752" spans="14:14" x14ac:dyDescent="0.25">
      <c r="N752" s="11"/>
    </row>
    <row r="753" spans="14:14" x14ac:dyDescent="0.25">
      <c r="N753" s="11"/>
    </row>
    <row r="754" spans="14:14" x14ac:dyDescent="0.25">
      <c r="N754" s="11"/>
    </row>
    <row r="755" spans="14:14" x14ac:dyDescent="0.25">
      <c r="N755" s="11"/>
    </row>
    <row r="756" spans="14:14" x14ac:dyDescent="0.25">
      <c r="N756" s="11"/>
    </row>
    <row r="757" spans="14:14" x14ac:dyDescent="0.25">
      <c r="N757" s="11"/>
    </row>
    <row r="758" spans="14:14" x14ac:dyDescent="0.25">
      <c r="N758" s="11"/>
    </row>
    <row r="759" spans="14:14" x14ac:dyDescent="0.25">
      <c r="N759" s="11"/>
    </row>
    <row r="760" spans="14:14" x14ac:dyDescent="0.25">
      <c r="N760" s="11"/>
    </row>
    <row r="761" spans="14:14" x14ac:dyDescent="0.25">
      <c r="N761" s="11"/>
    </row>
    <row r="762" spans="14:14" x14ac:dyDescent="0.25">
      <c r="N762" s="11"/>
    </row>
    <row r="763" spans="14:14" x14ac:dyDescent="0.25">
      <c r="N763" s="11"/>
    </row>
    <row r="764" spans="14:14" x14ac:dyDescent="0.25">
      <c r="N764" s="11"/>
    </row>
    <row r="765" spans="14:14" x14ac:dyDescent="0.25">
      <c r="N765" s="11"/>
    </row>
    <row r="766" spans="14:14" x14ac:dyDescent="0.25">
      <c r="N766" s="11"/>
    </row>
    <row r="767" spans="14:14" x14ac:dyDescent="0.25">
      <c r="N767" s="11"/>
    </row>
    <row r="768" spans="14:14" x14ac:dyDescent="0.25">
      <c r="N768" s="11"/>
    </row>
    <row r="769" spans="14:14" x14ac:dyDescent="0.25">
      <c r="N769" s="11"/>
    </row>
    <row r="770" spans="14:14" x14ac:dyDescent="0.25">
      <c r="N770" s="11"/>
    </row>
    <row r="771" spans="14:14" x14ac:dyDescent="0.25">
      <c r="N771" s="11"/>
    </row>
    <row r="772" spans="14:14" x14ac:dyDescent="0.25">
      <c r="N772" s="11"/>
    </row>
    <row r="773" spans="14:14" x14ac:dyDescent="0.25">
      <c r="N773" s="11"/>
    </row>
    <row r="774" spans="14:14" x14ac:dyDescent="0.25">
      <c r="N774" s="11"/>
    </row>
    <row r="775" spans="14:14" x14ac:dyDescent="0.25">
      <c r="N775" s="11"/>
    </row>
    <row r="776" spans="14:14" x14ac:dyDescent="0.25">
      <c r="N776" s="11"/>
    </row>
    <row r="777" spans="14:14" x14ac:dyDescent="0.25">
      <c r="N777" s="11"/>
    </row>
    <row r="778" spans="14:14" x14ac:dyDescent="0.25">
      <c r="N778" s="11"/>
    </row>
    <row r="779" spans="14:14" x14ac:dyDescent="0.25">
      <c r="N779" s="11"/>
    </row>
    <row r="780" spans="14:14" x14ac:dyDescent="0.25">
      <c r="N780" s="11"/>
    </row>
    <row r="781" spans="14:14" x14ac:dyDescent="0.25">
      <c r="N781" s="11"/>
    </row>
    <row r="782" spans="14:14" x14ac:dyDescent="0.25">
      <c r="N782" s="11"/>
    </row>
    <row r="783" spans="14:14" x14ac:dyDescent="0.25">
      <c r="N783" s="11"/>
    </row>
    <row r="784" spans="14:14" x14ac:dyDescent="0.25">
      <c r="N784" s="11"/>
    </row>
    <row r="785" spans="14:14" x14ac:dyDescent="0.25">
      <c r="N785" s="11"/>
    </row>
    <row r="786" spans="14:14" x14ac:dyDescent="0.25">
      <c r="N786" s="11"/>
    </row>
    <row r="787" spans="14:14" x14ac:dyDescent="0.25">
      <c r="N787" s="11"/>
    </row>
    <row r="788" spans="14:14" x14ac:dyDescent="0.25">
      <c r="N788" s="11"/>
    </row>
    <row r="789" spans="14:14" x14ac:dyDescent="0.25">
      <c r="N789" s="11"/>
    </row>
    <row r="790" spans="14:14" x14ac:dyDescent="0.25">
      <c r="N790" s="11"/>
    </row>
    <row r="791" spans="14:14" x14ac:dyDescent="0.25">
      <c r="N791" s="11"/>
    </row>
    <row r="792" spans="14:14" x14ac:dyDescent="0.25">
      <c r="N792" s="11"/>
    </row>
    <row r="793" spans="14:14" x14ac:dyDescent="0.25">
      <c r="N793" s="11"/>
    </row>
    <row r="794" spans="14:14" x14ac:dyDescent="0.25">
      <c r="N794" s="11"/>
    </row>
    <row r="795" spans="14:14" x14ac:dyDescent="0.25">
      <c r="N795" s="11"/>
    </row>
    <row r="796" spans="14:14" x14ac:dyDescent="0.25">
      <c r="N796" s="11"/>
    </row>
    <row r="797" spans="14:14" x14ac:dyDescent="0.25">
      <c r="N797" s="11"/>
    </row>
    <row r="798" spans="14:14" x14ac:dyDescent="0.25">
      <c r="N798" s="11"/>
    </row>
    <row r="799" spans="14:14" x14ac:dyDescent="0.25">
      <c r="N799" s="11"/>
    </row>
    <row r="800" spans="14:14" x14ac:dyDescent="0.25">
      <c r="N800" s="11"/>
    </row>
    <row r="801" spans="14:14" x14ac:dyDescent="0.25">
      <c r="N801" s="11"/>
    </row>
    <row r="802" spans="14:14" x14ac:dyDescent="0.25">
      <c r="N802" s="11"/>
    </row>
    <row r="803" spans="14:14" x14ac:dyDescent="0.25">
      <c r="N803" s="11"/>
    </row>
    <row r="804" spans="14:14" x14ac:dyDescent="0.25">
      <c r="N804" s="11"/>
    </row>
    <row r="805" spans="14:14" x14ac:dyDescent="0.25">
      <c r="N805" s="11"/>
    </row>
    <row r="806" spans="14:14" x14ac:dyDescent="0.25">
      <c r="N806" s="11"/>
    </row>
    <row r="807" spans="14:14" x14ac:dyDescent="0.25">
      <c r="N807" s="11"/>
    </row>
    <row r="808" spans="14:14" x14ac:dyDescent="0.25">
      <c r="N808" s="11"/>
    </row>
    <row r="809" spans="14:14" x14ac:dyDescent="0.25">
      <c r="N809" s="11"/>
    </row>
    <row r="810" spans="14:14" x14ac:dyDescent="0.25">
      <c r="N810" s="11"/>
    </row>
    <row r="811" spans="14:14" x14ac:dyDescent="0.25">
      <c r="N811" s="11"/>
    </row>
    <row r="812" spans="14:14" x14ac:dyDescent="0.25">
      <c r="N812" s="11"/>
    </row>
    <row r="813" spans="14:14" x14ac:dyDescent="0.25">
      <c r="N813" s="11"/>
    </row>
    <row r="814" spans="14:14" x14ac:dyDescent="0.25">
      <c r="N814" s="11"/>
    </row>
    <row r="815" spans="14:14" x14ac:dyDescent="0.25">
      <c r="N815" s="11"/>
    </row>
    <row r="816" spans="14:14" x14ac:dyDescent="0.25">
      <c r="N816" s="11"/>
    </row>
    <row r="817" spans="14:14" x14ac:dyDescent="0.25">
      <c r="N817" s="11"/>
    </row>
    <row r="818" spans="14:14" x14ac:dyDescent="0.25">
      <c r="N818" s="11"/>
    </row>
    <row r="819" spans="14:14" x14ac:dyDescent="0.25">
      <c r="N819" s="11"/>
    </row>
    <row r="820" spans="14:14" x14ac:dyDescent="0.25">
      <c r="N820" s="11"/>
    </row>
    <row r="821" spans="14:14" x14ac:dyDescent="0.25">
      <c r="N821" s="11"/>
    </row>
    <row r="822" spans="14:14" x14ac:dyDescent="0.25">
      <c r="N822" s="11"/>
    </row>
    <row r="823" spans="14:14" x14ac:dyDescent="0.25">
      <c r="N823" s="11"/>
    </row>
    <row r="824" spans="14:14" x14ac:dyDescent="0.25">
      <c r="N824" s="11"/>
    </row>
    <row r="825" spans="14:14" x14ac:dyDescent="0.25">
      <c r="N825" s="11"/>
    </row>
    <row r="826" spans="14:14" x14ac:dyDescent="0.25">
      <c r="N826" s="11"/>
    </row>
    <row r="858" spans="14:14" x14ac:dyDescent="0.25">
      <c r="N858" s="11"/>
    </row>
    <row r="859" spans="14:14" x14ac:dyDescent="0.25">
      <c r="N859" s="11"/>
    </row>
    <row r="860" spans="14:14" x14ac:dyDescent="0.25">
      <c r="N860" s="11"/>
    </row>
    <row r="861" spans="14:14" x14ac:dyDescent="0.25">
      <c r="N861" s="11"/>
    </row>
    <row r="862" spans="14:14" x14ac:dyDescent="0.25">
      <c r="N862" s="11"/>
    </row>
    <row r="863" spans="14:14" x14ac:dyDescent="0.25">
      <c r="N863" s="11"/>
    </row>
    <row r="865" spans="14:14" x14ac:dyDescent="0.25">
      <c r="N865" s="11"/>
    </row>
    <row r="866" spans="14:14" x14ac:dyDescent="0.25">
      <c r="N866" s="11"/>
    </row>
    <row r="867" spans="14:14" x14ac:dyDescent="0.25">
      <c r="N867" s="11"/>
    </row>
    <row r="868" spans="14:14" x14ac:dyDescent="0.25">
      <c r="N868" s="11"/>
    </row>
    <row r="869" spans="14:14" x14ac:dyDescent="0.25">
      <c r="N869" s="11"/>
    </row>
    <row r="871" spans="14:14" x14ac:dyDescent="0.25">
      <c r="N871" s="11"/>
    </row>
    <row r="872" spans="14:14" x14ac:dyDescent="0.25">
      <c r="N872" s="11"/>
    </row>
    <row r="873" spans="14:14" x14ac:dyDescent="0.25">
      <c r="N873" s="11"/>
    </row>
    <row r="874" spans="14:14" x14ac:dyDescent="0.25">
      <c r="N874" s="11"/>
    </row>
    <row r="876" spans="14:14" x14ac:dyDescent="0.25">
      <c r="N876" s="11"/>
    </row>
    <row r="879" spans="14:14" x14ac:dyDescent="0.25">
      <c r="N879" s="11"/>
    </row>
    <row r="880" spans="14:14" x14ac:dyDescent="0.25">
      <c r="N880" s="11"/>
    </row>
    <row r="882" spans="14:14" x14ac:dyDescent="0.25">
      <c r="N882" s="11"/>
    </row>
    <row r="883" spans="14:14" x14ac:dyDescent="0.25">
      <c r="N883" s="11"/>
    </row>
    <row r="884" spans="14:14" x14ac:dyDescent="0.25">
      <c r="N884" s="11"/>
    </row>
    <row r="885" spans="14:14" x14ac:dyDescent="0.25">
      <c r="N885" s="11"/>
    </row>
    <row r="886" spans="14:14" x14ac:dyDescent="0.25">
      <c r="N886" s="11"/>
    </row>
    <row r="887" spans="14:14" x14ac:dyDescent="0.25">
      <c r="N887" s="11"/>
    </row>
    <row r="888" spans="14:14" x14ac:dyDescent="0.25">
      <c r="N888" s="11"/>
    </row>
    <row r="889" spans="14:14" x14ac:dyDescent="0.25">
      <c r="N889" s="11"/>
    </row>
    <row r="894" spans="14:14" x14ac:dyDescent="0.25">
      <c r="N894" s="11"/>
    </row>
    <row r="899" spans="14:14" x14ac:dyDescent="0.25">
      <c r="N899" s="11"/>
    </row>
    <row r="900" spans="14:14" x14ac:dyDescent="0.25">
      <c r="N900" s="11"/>
    </row>
    <row r="901" spans="14:14" x14ac:dyDescent="0.25">
      <c r="N901" s="11"/>
    </row>
    <row r="905" spans="14:14" x14ac:dyDescent="0.25">
      <c r="N905" s="11"/>
    </row>
    <row r="911" spans="14:14" x14ac:dyDescent="0.25">
      <c r="N911" s="11"/>
    </row>
  </sheetData>
  <autoFilter ref="B68:B125"/>
  <mergeCells count="32">
    <mergeCell ref="A130:K130"/>
    <mergeCell ref="D131:E131"/>
    <mergeCell ref="D132:D141"/>
    <mergeCell ref="F132:F141"/>
    <mergeCell ref="G132:G141"/>
    <mergeCell ref="D68:D126"/>
    <mergeCell ref="F68:F126"/>
    <mergeCell ref="G68:G126"/>
    <mergeCell ref="D27:D31"/>
    <mergeCell ref="E27:E31"/>
    <mergeCell ref="F27:F31"/>
    <mergeCell ref="G27:G31"/>
    <mergeCell ref="D42:D44"/>
    <mergeCell ref="D45:D51"/>
    <mergeCell ref="D52:D62"/>
    <mergeCell ref="A66:K66"/>
    <mergeCell ref="D67:E67"/>
    <mergeCell ref="H27:H31"/>
    <mergeCell ref="D32:D41"/>
    <mergeCell ref="E32:E62"/>
    <mergeCell ref="F32:F62"/>
    <mergeCell ref="G32:G62"/>
    <mergeCell ref="H32:H62"/>
    <mergeCell ref="A1:K1"/>
    <mergeCell ref="D2:E2"/>
    <mergeCell ref="D3:D9"/>
    <mergeCell ref="E3:E26"/>
    <mergeCell ref="F3:F26"/>
    <mergeCell ref="G3:G26"/>
    <mergeCell ref="H3:H26"/>
    <mergeCell ref="D10:D14"/>
    <mergeCell ref="D15:D26"/>
  </mergeCells>
  <pageMargins left="0.7" right="0.7"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DS thu hồi Muối</vt:lpstr>
      <vt:lpstr>Sheet1</vt:lpstr>
      <vt:lpstr>Thon Noi Dinh</vt:lpstr>
      <vt:lpstr>DS Thành Hạnh Yên Thịnh</vt:lpstr>
      <vt:lpstr>DS Thành Hạnh Yên Thịnh (2)</vt:lpstr>
      <vt:lpstr>'DS thu hồi Muối'!Print_Area</vt:lpstr>
      <vt:lpstr>'DS thu hồi Muối'!Print_Titles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2024-06-11T07:42:13Z</cp:lastPrinted>
  <dcterms:created xsi:type="dcterms:W3CDTF">2022-10-13T00:15:31Z</dcterms:created>
  <dcterms:modified xsi:type="dcterms:W3CDTF">2024-06-17T00:53:10Z</dcterms:modified>
</cp:coreProperties>
</file>